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2" i="1" l="1"/>
  <c r="F10" i="1" l="1"/>
  <c r="F14" i="1" l="1"/>
  <c r="M15" i="1" l="1"/>
  <c r="G14" i="1" l="1"/>
  <c r="G8" i="1" l="1"/>
  <c r="Q15" i="1"/>
  <c r="K15" i="1"/>
  <c r="E15" i="1" l="1"/>
  <c r="R15" i="1" l="1"/>
  <c r="P15" i="1"/>
  <c r="O15" i="1"/>
  <c r="L15" i="1"/>
  <c r="J15" i="1"/>
  <c r="I15" i="1"/>
  <c r="D15" i="1"/>
  <c r="C15" i="1"/>
  <c r="N14" i="1"/>
  <c r="S14" i="1" s="1"/>
  <c r="H14" i="1"/>
  <c r="M14" i="1" s="1"/>
  <c r="B14" i="1"/>
  <c r="N13" i="1"/>
  <c r="S13" i="1" s="1"/>
  <c r="H13" i="1"/>
  <c r="M13" i="1" s="1"/>
  <c r="B13" i="1"/>
  <c r="G13" i="1" s="1"/>
  <c r="N12" i="1"/>
  <c r="S12" i="1" s="1"/>
  <c r="H12" i="1"/>
  <c r="M12" i="1" s="1"/>
  <c r="B12" i="1"/>
  <c r="G12" i="1" s="1"/>
  <c r="N11" i="1"/>
  <c r="S11" i="1" s="1"/>
  <c r="H11" i="1"/>
  <c r="M11" i="1" s="1"/>
  <c r="B11" i="1"/>
  <c r="G11" i="1" s="1"/>
  <c r="N10" i="1"/>
  <c r="S10" i="1" s="1"/>
  <c r="H10" i="1"/>
  <c r="M10" i="1" s="1"/>
  <c r="B10" i="1"/>
  <c r="G10" i="1" s="1"/>
  <c r="N9" i="1"/>
  <c r="S9" i="1" s="1"/>
  <c r="H9" i="1"/>
  <c r="M9" i="1" s="1"/>
  <c r="F15" i="1"/>
  <c r="B9" i="1"/>
  <c r="G9" i="1" s="1"/>
  <c r="N8" i="1"/>
  <c r="H8" i="1"/>
  <c r="M8" i="1" s="1"/>
  <c r="B8" i="1"/>
  <c r="N15" i="1" l="1"/>
  <c r="S15" i="1" s="1"/>
  <c r="S8" i="1"/>
  <c r="B15" i="1"/>
  <c r="G15" i="1" s="1"/>
  <c r="H15" i="1"/>
</calcChain>
</file>

<file path=xl/sharedStrings.xml><?xml version="1.0" encoding="utf-8"?>
<sst xmlns="http://schemas.openxmlformats.org/spreadsheetml/2006/main" count="32" uniqueCount="21">
  <si>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</si>
  <si>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</si>
  <si>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</si>
  <si>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</si>
  <si>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</si>
  <si>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</si>
  <si>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</si>
  <si>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</si>
  <si>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</si>
  <si>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</si>
  <si>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</si>
  <si>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</si>
  <si>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</si>
  <si>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</si>
  <si>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</si>
  <si>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</si>
  <si>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</si>
  <si>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2021 год и плановый период 2022 и 2023 годов</t>
  </si>
  <si>
    <t xml:space="preserve">приложение 14  </t>
  </si>
  <si>
    <t>Приложение 9</t>
  </si>
  <si>
    <t xml:space="preserve">к решению Представительного Собрания района от  "О внесении изменений в решение
Представительного Собрания Бабаевского муниципального района  "О бюджете Бабаевского муниципального района на 2021 год и плановый период 2022 и 2023 годов" от 30.09.2021 № 644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</si>
</sst>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64" fontId="0" fillId="0" borderId="0" xfId="0" applyNumberFormat="1"/>
    <xf numFmtId="164" fontId="1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38100</xdr:colOff>
      <xdr:row>0</xdr:row>
      <xdr:rowOff>0</xdr:rowOff>
    </xdr:from>
    <xdr:to>
      <xdr:col>17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0</xdr:colOff>
      <xdr:row>0</xdr:row>
      <xdr:rowOff>0</xdr:rowOff>
    </xdr:from>
    <xdr:to>
      <xdr:col>18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2</xdr:row>
      <xdr:rowOff>0</xdr:rowOff>
    </xdr:from>
    <xdr:to>
      <xdr:col>15</xdr:col>
      <xdr:colOff>114300</xdr:colOff>
      <xdr:row>3</xdr:row>
      <xdr:rowOff>13335</xdr:rowOff>
    </xdr:to>
    <xdr:sp macro="" textlink="">
      <xdr:nvSpPr>
        <xdr:cNvPr id="4338" name="Text Box 23081"/>
        <xdr:cNvSpPr txBox="1">
          <a:spLocks noChangeArrowheads="1"/>
        </xdr:cNvSpPr>
      </xdr:nvSpPr>
      <xdr:spPr bwMode="auto">
        <a:xfrm>
          <a:off x="96774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39" name="Text Box 2308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0" name="Text Box 2308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1" name="Text Box 2308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2" name="Text Box 2308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3" name="Text Box 2308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4" name="Text Box 2308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5" name="Text Box 2308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6" name="Text Box 2308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7" name="Text Box 2309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8" name="Text Box 2309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49" name="Text Box 2309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0" name="Text Box 2309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1" name="Text Box 2309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2" name="Text Box 2309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3" name="Text Box 2309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4" name="Text Box 2309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5" name="Text Box 2309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6" name="Text Box 2309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7" name="Text Box 2310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8" name="Text Box 2310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59" name="Text Box 2310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0" name="Text Box 2310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1" name="Text Box 2310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2" name="Text Box 2310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3" name="Text Box 2310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4" name="Text Box 2310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5" name="Text Box 2310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6" name="Text Box 2310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7" name="Text Box 2311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8" name="Text Box 2311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69" name="Text Box 2311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0" name="Text Box 2311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1" name="Text Box 2311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2" name="Text Box 2311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3" name="Text Box 2311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4" name="Text Box 2311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5" name="Text Box 2311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6" name="Text Box 2311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7" name="Text Box 2312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8" name="Text Box 2312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79" name="Text Box 2312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0" name="Text Box 2312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1" name="Text Box 2312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2" name="Text Box 2312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3" name="Text Box 2312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4" name="Text Box 2312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5" name="Text Box 2312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6" name="Text Box 2312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7" name="Text Box 2313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8" name="Text Box 2313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89" name="Text Box 2313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0" name="Text Box 2313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1" name="Text Box 2313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2" name="Text Box 2313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3" name="Text Box 2313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4" name="Text Box 2313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5" name="Text Box 2313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6" name="Text Box 2313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7" name="Text Box 2314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8" name="Text Box 2314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399" name="Text Box 2314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0" name="Text Box 2314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1" name="Text Box 2314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2" name="Text Box 2314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3" name="Text Box 2314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4" name="Text Box 2314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5" name="Text Box 2314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6" name="Text Box 2314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7" name="Text Box 2315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8" name="Text Box 2315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09" name="Text Box 2315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2</xdr:row>
      <xdr:rowOff>0</xdr:rowOff>
    </xdr:from>
    <xdr:to>
      <xdr:col>15</xdr:col>
      <xdr:colOff>114300</xdr:colOff>
      <xdr:row>3</xdr:row>
      <xdr:rowOff>13335</xdr:rowOff>
    </xdr:to>
    <xdr:sp macro="" textlink="">
      <xdr:nvSpPr>
        <xdr:cNvPr id="4410" name="Text Box 23153"/>
        <xdr:cNvSpPr txBox="1">
          <a:spLocks noChangeArrowheads="1"/>
        </xdr:cNvSpPr>
      </xdr:nvSpPr>
      <xdr:spPr bwMode="auto">
        <a:xfrm>
          <a:off x="96774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1" name="Text Box 2315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2" name="Text Box 2315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3" name="Text Box 2315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4" name="Text Box 2315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5" name="Text Box 2315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6" name="Text Box 2315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7" name="Text Box 2316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8" name="Text Box 2316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19" name="Text Box 2316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0" name="Text Box 2316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1" name="Text Box 2316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2" name="Text Box 2316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3" name="Text Box 2316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4" name="Text Box 2316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5" name="Text Box 2316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6" name="Text Box 2316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7" name="Text Box 2317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8" name="Text Box 2317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29" name="Text Box 2317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0" name="Text Box 2317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1" name="Text Box 2317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2" name="Text Box 2317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3" name="Text Box 2317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4" name="Text Box 2317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5" name="Text Box 2317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6" name="Text Box 2317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7" name="Text Box 2318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8" name="Text Box 2318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39" name="Text Box 2318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0" name="Text Box 2318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1" name="Text Box 2318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2" name="Text Box 2318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3" name="Text Box 2318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4" name="Text Box 2318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5" name="Text Box 2318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6" name="Text Box 2318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7" name="Text Box 2319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8" name="Text Box 2319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49" name="Text Box 2319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0" name="Text Box 2319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1" name="Text Box 2319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2" name="Text Box 2319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3" name="Text Box 2319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4" name="Text Box 2319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5" name="Text Box 2319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6" name="Text Box 2319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7" name="Text Box 2320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8" name="Text Box 2320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59" name="Text Box 2320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0" name="Text Box 2320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1" name="Text Box 2320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2" name="Text Box 2320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3" name="Text Box 2320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4" name="Text Box 2320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5" name="Text Box 2320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6" name="Text Box 2320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7" name="Text Box 2321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8" name="Text Box 2321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69" name="Text Box 2321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0" name="Text Box 2321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1" name="Text Box 2321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2" name="Text Box 23215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3" name="Text Box 23216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4" name="Text Box 23217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5" name="Text Box 23218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6" name="Text Box 23219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7" name="Text Box 23220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8" name="Text Box 23221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79" name="Text Box 23222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80" name="Text Box 23223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2</xdr:row>
      <xdr:rowOff>0</xdr:rowOff>
    </xdr:from>
    <xdr:to>
      <xdr:col>15</xdr:col>
      <xdr:colOff>76200</xdr:colOff>
      <xdr:row>3</xdr:row>
      <xdr:rowOff>13335</xdr:rowOff>
    </xdr:to>
    <xdr:sp macro="" textlink="">
      <xdr:nvSpPr>
        <xdr:cNvPr id="4481" name="Text Box 23224"/>
        <xdr:cNvSpPr txBox="1">
          <a:spLocks noChangeArrowheads="1"/>
        </xdr:cNvSpPr>
      </xdr:nvSpPr>
      <xdr:spPr bwMode="auto">
        <a:xfrm>
          <a:off x="9639300" y="0"/>
          <a:ext cx="76200" cy="188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P2" sqref="P2:S2"/>
    </sheetView>
  </sheetViews>
  <sheetFormatPr defaultRowHeight="14.4" x14ac:dyDescent="0.3"/>
  <cols>
    <col min="1" max="1" width="18" customWidth="1"/>
    <col min="7" max="7" width="8.109375" customWidth="1"/>
    <col min="13" max="13" width="7.77734375" customWidth="1"/>
    <col min="19" max="19" width="7.6640625" customWidth="1"/>
  </cols>
  <sheetData>
    <row r="1" spans="1:19" ht="12.75" customHeight="1" x14ac:dyDescent="0.3">
      <c r="P1" s="1" t="s">
        <v>19</v>
      </c>
      <c r="Q1" s="1"/>
      <c r="R1" s="1"/>
      <c r="S1" s="1"/>
    </row>
    <row r="2" spans="1:19" ht="118.8" customHeight="1" x14ac:dyDescent="0.3">
      <c r="P2" s="17" t="s">
        <v>20</v>
      </c>
      <c r="Q2" s="17"/>
      <c r="R2" s="18"/>
      <c r="S2" s="18"/>
    </row>
    <row r="3" spans="1:19" ht="14.25" customHeight="1" x14ac:dyDescent="0.3">
      <c r="P3" s="1" t="s">
        <v>18</v>
      </c>
      <c r="Q3" s="14"/>
      <c r="R3" s="13"/>
      <c r="S3" s="13"/>
    </row>
    <row r="4" spans="1:19" ht="38.25" customHeight="1" x14ac:dyDescent="0.3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</row>
    <row r="5" spans="1:19" x14ac:dyDescent="0.3">
      <c r="S5" s="12" t="s">
        <v>15</v>
      </c>
    </row>
    <row r="6" spans="1:19" x14ac:dyDescent="0.3">
      <c r="A6" s="19" t="s">
        <v>0</v>
      </c>
      <c r="B6" s="21">
        <v>2021</v>
      </c>
      <c r="C6" s="22"/>
      <c r="D6" s="22"/>
      <c r="E6" s="22"/>
      <c r="F6" s="22"/>
      <c r="G6" s="22"/>
      <c r="H6" s="21">
        <v>2022</v>
      </c>
      <c r="I6" s="22"/>
      <c r="J6" s="22"/>
      <c r="K6" s="22"/>
      <c r="L6" s="22"/>
      <c r="M6" s="22"/>
      <c r="N6" s="21">
        <v>2023</v>
      </c>
      <c r="O6" s="22"/>
      <c r="P6" s="22"/>
      <c r="Q6" s="22"/>
      <c r="R6" s="22"/>
      <c r="S6" s="22"/>
    </row>
    <row r="7" spans="1:19" ht="132.6" x14ac:dyDescent="0.3">
      <c r="A7" s="20"/>
      <c r="B7" s="2" t="s">
        <v>1</v>
      </c>
      <c r="C7" s="2" t="s">
        <v>2</v>
      </c>
      <c r="D7" s="2" t="s">
        <v>3</v>
      </c>
      <c r="E7" s="2" t="s">
        <v>16</v>
      </c>
      <c r="F7" s="2" t="s">
        <v>4</v>
      </c>
      <c r="G7" s="3" t="s">
        <v>5</v>
      </c>
      <c r="H7" s="2" t="s">
        <v>1</v>
      </c>
      <c r="I7" s="2" t="s">
        <v>6</v>
      </c>
      <c r="J7" s="2" t="s">
        <v>3</v>
      </c>
      <c r="K7" s="2" t="s">
        <v>16</v>
      </c>
      <c r="L7" s="2" t="s">
        <v>4</v>
      </c>
      <c r="M7" s="3" t="s">
        <v>5</v>
      </c>
      <c r="N7" s="2" t="s">
        <v>1</v>
      </c>
      <c r="O7" s="2" t="s">
        <v>6</v>
      </c>
      <c r="P7" s="2" t="s">
        <v>3</v>
      </c>
      <c r="Q7" s="2" t="s">
        <v>16</v>
      </c>
      <c r="R7" s="2" t="s">
        <v>4</v>
      </c>
      <c r="S7" s="3" t="s">
        <v>5</v>
      </c>
    </row>
    <row r="8" spans="1:19" ht="25.5" customHeight="1" x14ac:dyDescent="0.3">
      <c r="A8" s="4" t="s">
        <v>7</v>
      </c>
      <c r="B8" s="5">
        <f t="shared" ref="B8:B14" si="0">C8+D8</f>
        <v>3070.6</v>
      </c>
      <c r="C8" s="5">
        <v>3070.6</v>
      </c>
      <c r="D8" s="5"/>
      <c r="E8" s="5">
        <v>1039.5999999999999</v>
      </c>
      <c r="F8" s="5"/>
      <c r="G8" s="6">
        <f>B8+F8+E8</f>
        <v>4110.2</v>
      </c>
      <c r="H8" s="5">
        <f t="shared" ref="H8:H14" si="1">I8+J8</f>
        <v>3003.5</v>
      </c>
      <c r="I8" s="5">
        <v>3003.5</v>
      </c>
      <c r="J8" s="5"/>
      <c r="K8" s="5">
        <v>1039.5999999999999</v>
      </c>
      <c r="L8" s="5"/>
      <c r="M8" s="6">
        <f>H8+L8+K8</f>
        <v>4043.1</v>
      </c>
      <c r="N8" s="5">
        <f t="shared" ref="N8:N14" si="2">O8+P8</f>
        <v>3259.2</v>
      </c>
      <c r="O8" s="5">
        <v>3259.2</v>
      </c>
      <c r="P8" s="5"/>
      <c r="Q8" s="5">
        <v>1039.5999999999999</v>
      </c>
      <c r="R8" s="5"/>
      <c r="S8" s="6">
        <f>N8+R8+Q8</f>
        <v>4298.7999999999993</v>
      </c>
    </row>
    <row r="9" spans="1:19" ht="25.5" customHeight="1" x14ac:dyDescent="0.3">
      <c r="A9" s="4" t="s">
        <v>8</v>
      </c>
      <c r="B9" s="5">
        <f t="shared" si="0"/>
        <v>492.5</v>
      </c>
      <c r="C9" s="5">
        <v>132.80000000000001</v>
      </c>
      <c r="D9" s="7">
        <v>359.7</v>
      </c>
      <c r="E9" s="7">
        <v>465.9</v>
      </c>
      <c r="F9" s="5">
        <v>3880.4</v>
      </c>
      <c r="G9" s="6">
        <f t="shared" ref="G9:G15" si="3">B9+F9+E9</f>
        <v>4838.7999999999993</v>
      </c>
      <c r="H9" s="5">
        <f t="shared" si="1"/>
        <v>514.1</v>
      </c>
      <c r="I9" s="5">
        <v>117.2</v>
      </c>
      <c r="J9" s="7">
        <v>396.9</v>
      </c>
      <c r="K9" s="7">
        <v>465.9</v>
      </c>
      <c r="L9" s="5">
        <v>3858.9</v>
      </c>
      <c r="M9" s="6">
        <f t="shared" ref="M9:M14" si="4">H9+L9+K9</f>
        <v>4838.8999999999996</v>
      </c>
      <c r="N9" s="5">
        <f t="shared" si="2"/>
        <v>578.70000000000005</v>
      </c>
      <c r="O9" s="5">
        <v>120.5</v>
      </c>
      <c r="P9" s="7">
        <v>458.2</v>
      </c>
      <c r="Q9" s="7">
        <v>465.9</v>
      </c>
      <c r="R9" s="5">
        <v>3794.1</v>
      </c>
      <c r="S9" s="6">
        <f t="shared" ref="S9:S14" si="5">N9+R9+Q9</f>
        <v>4838.7</v>
      </c>
    </row>
    <row r="10" spans="1:19" ht="25.5" customHeight="1" x14ac:dyDescent="0.3">
      <c r="A10" s="4" t="s">
        <v>9</v>
      </c>
      <c r="B10" s="5">
        <f t="shared" si="0"/>
        <v>2433.6</v>
      </c>
      <c r="C10" s="5">
        <v>435.6</v>
      </c>
      <c r="D10" s="8">
        <v>1998</v>
      </c>
      <c r="E10" s="8">
        <v>659.7</v>
      </c>
      <c r="F10" s="8">
        <f>13148+42+200+403.2</f>
        <v>13793.2</v>
      </c>
      <c r="G10" s="6">
        <f t="shared" si="3"/>
        <v>16886.5</v>
      </c>
      <c r="H10" s="5">
        <f t="shared" si="1"/>
        <v>2645.1</v>
      </c>
      <c r="I10" s="5">
        <v>384.2</v>
      </c>
      <c r="J10" s="8">
        <v>2260.9</v>
      </c>
      <c r="K10" s="8">
        <v>659.7</v>
      </c>
      <c r="L10" s="8">
        <v>11228.2</v>
      </c>
      <c r="M10" s="6">
        <f t="shared" si="4"/>
        <v>14533.000000000002</v>
      </c>
      <c r="N10" s="5">
        <f t="shared" si="2"/>
        <v>2684.2000000000003</v>
      </c>
      <c r="O10" s="5">
        <v>395.4</v>
      </c>
      <c r="P10" s="8">
        <v>2288.8000000000002</v>
      </c>
      <c r="Q10" s="8">
        <v>659.7</v>
      </c>
      <c r="R10" s="8">
        <v>11189.1</v>
      </c>
      <c r="S10" s="6">
        <f t="shared" si="5"/>
        <v>14533.000000000002</v>
      </c>
    </row>
    <row r="11" spans="1:19" ht="25.5" customHeight="1" x14ac:dyDescent="0.3">
      <c r="A11" s="4" t="s">
        <v>10</v>
      </c>
      <c r="B11" s="5">
        <f t="shared" si="0"/>
        <v>900</v>
      </c>
      <c r="C11" s="5">
        <v>119</v>
      </c>
      <c r="D11" s="8">
        <v>781</v>
      </c>
      <c r="E11" s="8">
        <v>315.3</v>
      </c>
      <c r="F11" s="8">
        <v>4814.5</v>
      </c>
      <c r="G11" s="6">
        <f t="shared" si="3"/>
        <v>6029.8</v>
      </c>
      <c r="H11" s="5">
        <f t="shared" si="1"/>
        <v>952.6</v>
      </c>
      <c r="I11" s="5">
        <v>105</v>
      </c>
      <c r="J11" s="8">
        <v>847.6</v>
      </c>
      <c r="K11" s="8">
        <v>315.3</v>
      </c>
      <c r="L11" s="8">
        <v>4852.7</v>
      </c>
      <c r="M11" s="6">
        <f t="shared" si="4"/>
        <v>6120.6</v>
      </c>
      <c r="N11" s="5">
        <f t="shared" si="2"/>
        <v>977.8</v>
      </c>
      <c r="O11" s="5">
        <v>108</v>
      </c>
      <c r="P11" s="8">
        <v>869.8</v>
      </c>
      <c r="Q11" s="8">
        <v>315.3</v>
      </c>
      <c r="R11" s="8">
        <v>4827.3999999999996</v>
      </c>
      <c r="S11" s="6">
        <f t="shared" si="5"/>
        <v>6120.5</v>
      </c>
    </row>
    <row r="12" spans="1:19" ht="25.5" customHeight="1" x14ac:dyDescent="0.3">
      <c r="A12" s="4" t="s">
        <v>11</v>
      </c>
      <c r="B12" s="5">
        <f t="shared" si="0"/>
        <v>854.1</v>
      </c>
      <c r="C12" s="5">
        <v>107.2</v>
      </c>
      <c r="D12" s="8">
        <v>746.9</v>
      </c>
      <c r="E12" s="8">
        <v>339.5</v>
      </c>
      <c r="F12" s="8">
        <f>3586.9+210+50+320+280+181.3</f>
        <v>4628.2</v>
      </c>
      <c r="G12" s="6">
        <f t="shared" si="3"/>
        <v>5821.8</v>
      </c>
      <c r="H12" s="5">
        <f t="shared" si="1"/>
        <v>883.1</v>
      </c>
      <c r="I12" s="5">
        <v>94.6</v>
      </c>
      <c r="J12" s="8">
        <v>788.5</v>
      </c>
      <c r="K12" s="8">
        <v>339.5</v>
      </c>
      <c r="L12" s="8">
        <v>3461.1</v>
      </c>
      <c r="M12" s="6">
        <f t="shared" si="4"/>
        <v>4683.7</v>
      </c>
      <c r="N12" s="5">
        <f t="shared" si="2"/>
        <v>920</v>
      </c>
      <c r="O12" s="5">
        <v>97.3</v>
      </c>
      <c r="P12" s="8">
        <v>822.7</v>
      </c>
      <c r="Q12" s="8">
        <v>339.5</v>
      </c>
      <c r="R12" s="8">
        <v>3424.1</v>
      </c>
      <c r="S12" s="6">
        <f t="shared" si="5"/>
        <v>4683.6000000000004</v>
      </c>
    </row>
    <row r="13" spans="1:19" ht="25.5" customHeight="1" x14ac:dyDescent="0.3">
      <c r="A13" s="4" t="s">
        <v>12</v>
      </c>
      <c r="B13" s="5">
        <f t="shared" si="0"/>
        <v>155.9</v>
      </c>
      <c r="C13" s="5">
        <v>75.400000000000006</v>
      </c>
      <c r="D13" s="8">
        <v>80.5</v>
      </c>
      <c r="E13" s="8">
        <v>303.39999999999998</v>
      </c>
      <c r="F13" s="8">
        <v>4208.3</v>
      </c>
      <c r="G13" s="6">
        <f t="shared" si="3"/>
        <v>4667.5999999999995</v>
      </c>
      <c r="H13" s="5">
        <f t="shared" si="1"/>
        <v>136.9</v>
      </c>
      <c r="I13" s="5">
        <v>66.5</v>
      </c>
      <c r="J13" s="8">
        <v>70.400000000000006</v>
      </c>
      <c r="K13" s="8">
        <v>303.39999999999998</v>
      </c>
      <c r="L13" s="8">
        <v>4331.1000000000004</v>
      </c>
      <c r="M13" s="6">
        <f t="shared" si="4"/>
        <v>4771.3999999999996</v>
      </c>
      <c r="N13" s="5">
        <f t="shared" si="2"/>
        <v>202.5</v>
      </c>
      <c r="O13" s="5">
        <v>68.400000000000006</v>
      </c>
      <c r="P13" s="8">
        <v>134.1</v>
      </c>
      <c r="Q13" s="8">
        <v>303.39999999999998</v>
      </c>
      <c r="R13" s="8">
        <v>4265.5</v>
      </c>
      <c r="S13" s="6">
        <f t="shared" si="5"/>
        <v>4771.3999999999996</v>
      </c>
    </row>
    <row r="14" spans="1:19" ht="25.5" customHeight="1" x14ac:dyDescent="0.3">
      <c r="A14" s="4" t="s">
        <v>13</v>
      </c>
      <c r="B14" s="5">
        <f t="shared" si="0"/>
        <v>790.6</v>
      </c>
      <c r="C14" s="5">
        <v>164.9</v>
      </c>
      <c r="D14" s="8">
        <v>625.70000000000005</v>
      </c>
      <c r="E14" s="8">
        <v>385.2</v>
      </c>
      <c r="F14" s="16">
        <f>3789.2+230+150</f>
        <v>4169.2</v>
      </c>
      <c r="G14" s="6">
        <f>B14+F14+E14</f>
        <v>5345</v>
      </c>
      <c r="H14" s="5">
        <f t="shared" si="1"/>
        <v>829.19999999999993</v>
      </c>
      <c r="I14" s="5">
        <v>145.4</v>
      </c>
      <c r="J14" s="8">
        <v>683.8</v>
      </c>
      <c r="K14" s="8">
        <v>385.2</v>
      </c>
      <c r="L14" s="8">
        <v>3886.3</v>
      </c>
      <c r="M14" s="6">
        <f t="shared" si="4"/>
        <v>5100.7</v>
      </c>
      <c r="N14" s="5">
        <f t="shared" si="2"/>
        <v>889.2</v>
      </c>
      <c r="O14" s="5">
        <v>149.6</v>
      </c>
      <c r="P14" s="8">
        <v>739.6</v>
      </c>
      <c r="Q14" s="8">
        <v>385.2</v>
      </c>
      <c r="R14" s="8">
        <v>3826.3</v>
      </c>
      <c r="S14" s="6">
        <f t="shared" si="5"/>
        <v>5100.7</v>
      </c>
    </row>
    <row r="15" spans="1:19" x14ac:dyDescent="0.3">
      <c r="A15" s="9" t="s">
        <v>14</v>
      </c>
      <c r="B15" s="10">
        <f>SUM(B8:B14)</f>
        <v>8697.2999999999993</v>
      </c>
      <c r="C15" s="6">
        <f>SUM(C8:C14)</f>
        <v>4105.5</v>
      </c>
      <c r="D15" s="6">
        <f>SUM(D8:D14)</f>
        <v>4591.8</v>
      </c>
      <c r="E15" s="6">
        <f>SUM(E8:E14)</f>
        <v>3508.6</v>
      </c>
      <c r="F15" s="6">
        <f>SUM(F8:F14)</f>
        <v>35493.800000000003</v>
      </c>
      <c r="G15" s="6">
        <f t="shared" si="3"/>
        <v>47699.700000000004</v>
      </c>
      <c r="H15" s="11">
        <f>SUM(H8:H14)</f>
        <v>8964.5</v>
      </c>
      <c r="I15" s="6">
        <f>SUM(I8:I14)</f>
        <v>3916.3999999999996</v>
      </c>
      <c r="J15" s="6">
        <f>SUM(J8:J14)</f>
        <v>5048.0999999999995</v>
      </c>
      <c r="K15" s="6">
        <f>SUM(K8:K14)</f>
        <v>3508.6</v>
      </c>
      <c r="L15" s="6">
        <f>SUM(L8:L14)</f>
        <v>31618.3</v>
      </c>
      <c r="M15" s="6">
        <f>H15+L15+K15</f>
        <v>44091.4</v>
      </c>
      <c r="N15" s="11">
        <f>SUM(N8:N14)</f>
        <v>9511.6000000000022</v>
      </c>
      <c r="O15" s="6">
        <f>SUM(O8:O14)</f>
        <v>4198.4000000000005</v>
      </c>
      <c r="P15" s="6">
        <f>SUM(P8:P14)</f>
        <v>5313.2000000000007</v>
      </c>
      <c r="Q15" s="6">
        <f>SUM(Q8:Q14)</f>
        <v>3508.6</v>
      </c>
      <c r="R15" s="6">
        <f>SUM(R8:R14)</f>
        <v>31326.499999999996</v>
      </c>
      <c r="S15" s="6">
        <f>N15+R15+Q15</f>
        <v>44346.7</v>
      </c>
    </row>
    <row r="16" spans="1:19" x14ac:dyDescent="0.3">
      <c r="F16" s="15"/>
      <c r="G16" s="15"/>
    </row>
    <row r="18" spans="6:6" x14ac:dyDescent="0.3">
      <c r="F18" s="15"/>
    </row>
  </sheetData>
  <mergeCells count="6">
    <mergeCell ref="P2:S2"/>
    <mergeCell ref="A6:A7"/>
    <mergeCell ref="B6:G6"/>
    <mergeCell ref="H6:M6"/>
    <mergeCell ref="N6:S6"/>
    <mergeCell ref="A4:S4"/>
  </mergeCells>
  <pageMargins left="0.59055118110236227" right="0" top="0.39370078740157483" bottom="0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2021-10-08T06:03:09Z</dcterms:modified>
</cp:coreProperties>
</file>