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O15" i="1" l="1"/>
  <c r="N15" i="1"/>
  <c r="M15" i="1"/>
  <c r="J15" i="1"/>
  <c r="I15" i="1"/>
  <c r="H15" i="1"/>
  <c r="D15" i="1"/>
  <c r="C15" i="1"/>
  <c r="P14" i="1"/>
  <c r="L14" i="1"/>
  <c r="K14" i="1"/>
  <c r="G14" i="1"/>
  <c r="B14" i="1"/>
  <c r="F14" i="1" s="1"/>
  <c r="L13" i="1"/>
  <c r="P13" i="1" s="1"/>
  <c r="G13" i="1"/>
  <c r="K13" i="1" s="1"/>
  <c r="B13" i="1"/>
  <c r="F13" i="1" s="1"/>
  <c r="P12" i="1"/>
  <c r="L12" i="1"/>
  <c r="K12" i="1"/>
  <c r="G12" i="1"/>
  <c r="B12" i="1"/>
  <c r="F12" i="1" s="1"/>
  <c r="L11" i="1"/>
  <c r="P11" i="1" s="1"/>
  <c r="G11" i="1"/>
  <c r="K11" i="1" s="1"/>
  <c r="B11" i="1"/>
  <c r="F11" i="1" s="1"/>
  <c r="P10" i="1"/>
  <c r="L10" i="1"/>
  <c r="K10" i="1"/>
  <c r="G10" i="1"/>
  <c r="B10" i="1"/>
  <c r="F10" i="1" s="1"/>
  <c r="L9" i="1"/>
  <c r="P9" i="1" s="1"/>
  <c r="G9" i="1"/>
  <c r="K9" i="1" s="1"/>
  <c r="E15" i="1"/>
  <c r="B9" i="1"/>
  <c r="F9" i="1" s="1"/>
  <c r="P8" i="1"/>
  <c r="L8" i="1"/>
  <c r="L15" i="1" s="1"/>
  <c r="P15" i="1" s="1"/>
  <c r="K8" i="1"/>
  <c r="G8" i="1"/>
  <c r="F8" i="1"/>
  <c r="B8" i="1"/>
  <c r="B15" i="1" s="1"/>
  <c r="F15" i="1" l="1"/>
  <c r="G15" i="1"/>
  <c r="K15" i="1" s="1"/>
</calcChain>
</file>

<file path=xl/sharedStrings.xml><?xml version="1.0" encoding="utf-8"?>
<sst xmlns="http://schemas.openxmlformats.org/spreadsheetml/2006/main" count="28" uniqueCount="19">
  <si>
    <t xml:space="preserve">Приложение  14  </t>
  </si>
  <si>
    <t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14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</si>
  <si>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</si>
  <si>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</si>
  <si>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</si>
  <si>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</si>
  <si>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</si>
  <si>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</si>
  <si>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</si>
  <si>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</si>
  <si>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</si>
  <si>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</si>
  <si>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</si>
  <si>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</si>
  <si>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</si>
  <si>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</si>
  <si>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</si>
  <si>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</si>
  <si>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2019 год и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</si>
</sst>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38100</xdr:colOff>
      <xdr:row>0</xdr:row>
      <xdr:rowOff>0</xdr:rowOff>
    </xdr:from>
    <xdr:to>
      <xdr:col>13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38100</xdr:colOff>
      <xdr:row>0</xdr:row>
      <xdr:rowOff>0</xdr:rowOff>
    </xdr:from>
    <xdr:to>
      <xdr:col>13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7" workbookViewId="0">
      <selection activeCell="E15" sqref="E15"/>
    </sheetView>
  </sheetViews>
  <sheetFormatPr defaultRowHeight="15" x14ac:dyDescent="0.25"/>
  <cols>
    <col min="1" max="1" width="23" customWidth="1"/>
  </cols>
  <sheetData>
    <row r="1" spans="1:16" ht="12.75" customHeight="1" x14ac:dyDescent="0.25">
      <c r="N1" s="1" t="s">
        <v>0</v>
      </c>
      <c r="O1" s="1"/>
      <c r="P1" s="1"/>
    </row>
    <row r="2" spans="1:16" ht="141" customHeight="1" x14ac:dyDescent="0.25">
      <c r="N2" s="16" t="s">
        <v>1</v>
      </c>
      <c r="O2" s="17"/>
      <c r="P2" s="17"/>
    </row>
    <row r="3" spans="1:16" ht="14.25" customHeight="1" x14ac:dyDescent="0.25">
      <c r="N3" s="14"/>
      <c r="O3" s="15"/>
      <c r="P3" s="15"/>
    </row>
    <row r="4" spans="1:16" ht="38.25" customHeight="1" x14ac:dyDescent="0.3">
      <c r="A4" s="22" t="s">
        <v>18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5">
      <c r="P5" s="13" t="s">
        <v>17</v>
      </c>
    </row>
    <row r="6" spans="1:16" x14ac:dyDescent="0.25">
      <c r="A6" s="18" t="s">
        <v>2</v>
      </c>
      <c r="B6" s="20">
        <v>2019</v>
      </c>
      <c r="C6" s="21"/>
      <c r="D6" s="21"/>
      <c r="E6" s="21"/>
      <c r="F6" s="21"/>
      <c r="G6" s="20">
        <v>2020</v>
      </c>
      <c r="H6" s="21"/>
      <c r="I6" s="21"/>
      <c r="J6" s="21"/>
      <c r="K6" s="21"/>
      <c r="L6" s="20">
        <v>2021</v>
      </c>
      <c r="M6" s="21"/>
      <c r="N6" s="21"/>
      <c r="O6" s="21"/>
      <c r="P6" s="21"/>
    </row>
    <row r="7" spans="1:16" ht="157.5" x14ac:dyDescent="0.25">
      <c r="A7" s="19"/>
      <c r="B7" s="2" t="s">
        <v>3</v>
      </c>
      <c r="C7" s="2" t="s">
        <v>4</v>
      </c>
      <c r="D7" s="2" t="s">
        <v>5</v>
      </c>
      <c r="E7" s="2" t="s">
        <v>6</v>
      </c>
      <c r="F7" s="3" t="s">
        <v>7</v>
      </c>
      <c r="G7" s="2" t="s">
        <v>3</v>
      </c>
      <c r="H7" s="2" t="s">
        <v>8</v>
      </c>
      <c r="I7" s="2" t="s">
        <v>5</v>
      </c>
      <c r="J7" s="2" t="s">
        <v>6</v>
      </c>
      <c r="K7" s="3" t="s">
        <v>7</v>
      </c>
      <c r="L7" s="2" t="s">
        <v>3</v>
      </c>
      <c r="M7" s="2" t="s">
        <v>8</v>
      </c>
      <c r="N7" s="2" t="s">
        <v>5</v>
      </c>
      <c r="O7" s="2" t="s">
        <v>6</v>
      </c>
      <c r="P7" s="3" t="s">
        <v>7</v>
      </c>
    </row>
    <row r="8" spans="1:16" ht="25.5" customHeight="1" x14ac:dyDescent="0.25">
      <c r="A8" s="4" t="s">
        <v>9</v>
      </c>
      <c r="B8" s="5">
        <f t="shared" ref="B8:B14" si="0">C8+D8</f>
        <v>1874.4</v>
      </c>
      <c r="C8" s="5">
        <v>1874.4</v>
      </c>
      <c r="D8" s="5"/>
      <c r="E8" s="5"/>
      <c r="F8" s="6">
        <f t="shared" ref="F8:F15" si="1">B8+E8</f>
        <v>1874.4</v>
      </c>
      <c r="G8" s="5">
        <f t="shared" ref="G8:G14" si="2">H8+I8</f>
        <v>1687.7</v>
      </c>
      <c r="H8" s="5">
        <v>1687.7</v>
      </c>
      <c r="I8" s="5"/>
      <c r="J8" s="5"/>
      <c r="K8" s="6">
        <f t="shared" ref="K8:K15" si="3">G8+J8</f>
        <v>1687.7</v>
      </c>
      <c r="L8" s="5">
        <f t="shared" ref="L8:L14" si="4">M8+N8</f>
        <v>1830.8</v>
      </c>
      <c r="M8" s="5">
        <v>1830.8</v>
      </c>
      <c r="N8" s="5"/>
      <c r="O8" s="5"/>
      <c r="P8" s="6">
        <f t="shared" ref="P8:P15" si="5">L8+O8</f>
        <v>1830.8</v>
      </c>
    </row>
    <row r="9" spans="1:16" ht="25.5" customHeight="1" x14ac:dyDescent="0.25">
      <c r="A9" s="4" t="s">
        <v>10</v>
      </c>
      <c r="B9" s="5">
        <f t="shared" si="0"/>
        <v>974.8</v>
      </c>
      <c r="C9" s="5">
        <v>134.80000000000001</v>
      </c>
      <c r="D9" s="7">
        <v>840</v>
      </c>
      <c r="E9" s="5">
        <f>2262.8+1841.7+135</f>
        <v>4239.5</v>
      </c>
      <c r="F9" s="6">
        <f t="shared" si="1"/>
        <v>5214.3</v>
      </c>
      <c r="G9" s="5">
        <f t="shared" si="2"/>
        <v>868.9</v>
      </c>
      <c r="H9" s="5">
        <v>115.3</v>
      </c>
      <c r="I9" s="7">
        <v>753.6</v>
      </c>
      <c r="J9" s="5">
        <v>2369.1999999999998</v>
      </c>
      <c r="K9" s="6">
        <f t="shared" si="3"/>
        <v>3238.1</v>
      </c>
      <c r="L9" s="5">
        <f t="shared" si="4"/>
        <v>893.7</v>
      </c>
      <c r="M9" s="5">
        <v>121.6</v>
      </c>
      <c r="N9" s="7">
        <v>772.1</v>
      </c>
      <c r="O9" s="5">
        <v>2345.1999999999998</v>
      </c>
      <c r="P9" s="6">
        <f t="shared" si="5"/>
        <v>3238.8999999999996</v>
      </c>
    </row>
    <row r="10" spans="1:16" ht="25.5" customHeight="1" x14ac:dyDescent="0.25">
      <c r="A10" s="4" t="s">
        <v>11</v>
      </c>
      <c r="B10" s="5">
        <f t="shared" si="0"/>
        <v>2134.9</v>
      </c>
      <c r="C10" s="5">
        <v>431.5</v>
      </c>
      <c r="D10" s="8">
        <v>1703.4</v>
      </c>
      <c r="E10" s="8">
        <f>8905.7+1414+142.7+135</f>
        <v>10597.400000000001</v>
      </c>
      <c r="F10" s="6">
        <f t="shared" si="1"/>
        <v>12732.300000000001</v>
      </c>
      <c r="G10" s="5">
        <f t="shared" si="2"/>
        <v>1940.1</v>
      </c>
      <c r="H10" s="5">
        <v>369.3</v>
      </c>
      <c r="I10" s="8">
        <v>1570.8</v>
      </c>
      <c r="J10" s="8">
        <v>9105.1</v>
      </c>
      <c r="K10" s="6">
        <f t="shared" si="3"/>
        <v>11045.2</v>
      </c>
      <c r="L10" s="5">
        <f t="shared" si="4"/>
        <v>1954.2</v>
      </c>
      <c r="M10" s="5">
        <v>389.3</v>
      </c>
      <c r="N10" s="8">
        <v>1564.9</v>
      </c>
      <c r="O10" s="8">
        <v>9095.6</v>
      </c>
      <c r="P10" s="6">
        <f t="shared" si="5"/>
        <v>11049.800000000001</v>
      </c>
    </row>
    <row r="11" spans="1:16" ht="25.5" customHeight="1" x14ac:dyDescent="0.25">
      <c r="A11" s="4" t="s">
        <v>12</v>
      </c>
      <c r="B11" s="5">
        <f t="shared" si="0"/>
        <v>712.69999999999993</v>
      </c>
      <c r="C11" s="5">
        <v>118.4</v>
      </c>
      <c r="D11" s="8">
        <v>594.29999999999995</v>
      </c>
      <c r="E11" s="8">
        <f>4544+181+198.6+135</f>
        <v>5058.6000000000004</v>
      </c>
      <c r="F11" s="6">
        <f t="shared" si="1"/>
        <v>5771.3</v>
      </c>
      <c r="G11" s="5">
        <f t="shared" si="2"/>
        <v>646.09999999999991</v>
      </c>
      <c r="H11" s="5">
        <v>101.3</v>
      </c>
      <c r="I11" s="8">
        <v>544.79999999999995</v>
      </c>
      <c r="J11" s="8">
        <v>4611.5</v>
      </c>
      <c r="K11" s="6">
        <f t="shared" si="3"/>
        <v>5257.6</v>
      </c>
      <c r="L11" s="5">
        <f t="shared" si="4"/>
        <v>658.69999999999993</v>
      </c>
      <c r="M11" s="5">
        <v>106.8</v>
      </c>
      <c r="N11" s="8">
        <v>551.9</v>
      </c>
      <c r="O11" s="8">
        <v>4599.8999999999996</v>
      </c>
      <c r="P11" s="6">
        <f t="shared" si="5"/>
        <v>5258.5999999999995</v>
      </c>
    </row>
    <row r="12" spans="1:16" ht="25.5" customHeight="1" x14ac:dyDescent="0.25">
      <c r="A12" s="4" t="s">
        <v>13</v>
      </c>
      <c r="B12" s="5">
        <f t="shared" si="0"/>
        <v>730.2</v>
      </c>
      <c r="C12" s="5">
        <v>111</v>
      </c>
      <c r="D12" s="8">
        <v>619.20000000000005</v>
      </c>
      <c r="E12" s="8">
        <f>3484.3+40.2+620.7+135</f>
        <v>4280.2</v>
      </c>
      <c r="F12" s="6">
        <f t="shared" si="1"/>
        <v>5010.3999999999996</v>
      </c>
      <c r="G12" s="5">
        <f t="shared" si="2"/>
        <v>655.9</v>
      </c>
      <c r="H12" s="5">
        <v>95.1</v>
      </c>
      <c r="I12" s="8">
        <v>560.79999999999995</v>
      </c>
      <c r="J12" s="8">
        <v>3559.1</v>
      </c>
      <c r="K12" s="6">
        <f t="shared" si="3"/>
        <v>4215</v>
      </c>
      <c r="L12" s="5">
        <f t="shared" si="4"/>
        <v>674.4</v>
      </c>
      <c r="M12" s="5">
        <v>100.1</v>
      </c>
      <c r="N12" s="8">
        <v>574.29999999999995</v>
      </c>
      <c r="O12" s="8">
        <v>3541</v>
      </c>
      <c r="P12" s="6">
        <f t="shared" si="5"/>
        <v>4215.3999999999996</v>
      </c>
    </row>
    <row r="13" spans="1:16" ht="25.5" customHeight="1" x14ac:dyDescent="0.25">
      <c r="A13" s="4" t="s">
        <v>14</v>
      </c>
      <c r="B13" s="5">
        <f t="shared" si="0"/>
        <v>480.3</v>
      </c>
      <c r="C13" s="5">
        <v>76</v>
      </c>
      <c r="D13" s="8">
        <v>404.3</v>
      </c>
      <c r="E13" s="8">
        <f>3163.3+125.6+320+135</f>
        <v>3743.9</v>
      </c>
      <c r="F13" s="6">
        <f t="shared" si="1"/>
        <v>4224.2</v>
      </c>
      <c r="G13" s="5">
        <f t="shared" si="2"/>
        <v>433.20000000000005</v>
      </c>
      <c r="H13" s="5">
        <v>65.099999999999994</v>
      </c>
      <c r="I13" s="8">
        <v>368.1</v>
      </c>
      <c r="J13" s="8">
        <v>3210.2</v>
      </c>
      <c r="K13" s="6">
        <f t="shared" si="3"/>
        <v>3643.3999999999996</v>
      </c>
      <c r="L13" s="5">
        <f t="shared" si="4"/>
        <v>443.7</v>
      </c>
      <c r="M13" s="5">
        <v>68.5</v>
      </c>
      <c r="N13" s="8">
        <v>375.2</v>
      </c>
      <c r="O13" s="8">
        <v>3200</v>
      </c>
      <c r="P13" s="6">
        <f t="shared" si="5"/>
        <v>3643.7</v>
      </c>
    </row>
    <row r="14" spans="1:16" ht="25.5" customHeight="1" x14ac:dyDescent="0.25">
      <c r="A14" s="4" t="s">
        <v>15</v>
      </c>
      <c r="B14" s="5">
        <f t="shared" si="0"/>
        <v>1039.7</v>
      </c>
      <c r="C14" s="5">
        <v>165.4</v>
      </c>
      <c r="D14" s="8">
        <v>874.3</v>
      </c>
      <c r="E14" s="9">
        <f>3320.8+26.4+388.2+135</f>
        <v>3870.4</v>
      </c>
      <c r="F14" s="6">
        <f t="shared" si="1"/>
        <v>4910.1000000000004</v>
      </c>
      <c r="G14" s="5">
        <f t="shared" si="2"/>
        <v>930.1</v>
      </c>
      <c r="H14" s="5">
        <v>141.5</v>
      </c>
      <c r="I14" s="8">
        <v>788.6</v>
      </c>
      <c r="J14" s="8">
        <v>3431.4</v>
      </c>
      <c r="K14" s="6">
        <f t="shared" si="3"/>
        <v>4361.5</v>
      </c>
      <c r="L14" s="5">
        <f t="shared" si="4"/>
        <v>956.59999999999991</v>
      </c>
      <c r="M14" s="5">
        <v>149.19999999999999</v>
      </c>
      <c r="N14" s="8">
        <v>807.4</v>
      </c>
      <c r="O14" s="8">
        <v>3406</v>
      </c>
      <c r="P14" s="6">
        <f t="shared" si="5"/>
        <v>4362.6000000000004</v>
      </c>
    </row>
    <row r="15" spans="1:16" x14ac:dyDescent="0.25">
      <c r="A15" s="10" t="s">
        <v>16</v>
      </c>
      <c r="B15" s="11">
        <f>SUM(B8:B14)</f>
        <v>7947</v>
      </c>
      <c r="C15" s="6">
        <f>SUM(C8:C14)</f>
        <v>2911.5</v>
      </c>
      <c r="D15" s="6">
        <f>SUM(D8:D14)</f>
        <v>5035.5</v>
      </c>
      <c r="E15" s="6">
        <f>SUM(E8:E14)</f>
        <v>31790.000000000004</v>
      </c>
      <c r="F15" s="6">
        <f t="shared" si="1"/>
        <v>39737</v>
      </c>
      <c r="G15" s="12">
        <f>SUM(G8:G14)</f>
        <v>7161.9999999999991</v>
      </c>
      <c r="H15" s="6">
        <f>SUM(H8:H14)</f>
        <v>2575.3000000000002</v>
      </c>
      <c r="I15" s="6">
        <f>SUM(I8:I14)</f>
        <v>4586.7</v>
      </c>
      <c r="J15" s="6">
        <f>SUM(J8:J14)</f>
        <v>26286.5</v>
      </c>
      <c r="K15" s="6">
        <f t="shared" si="3"/>
        <v>33448.5</v>
      </c>
      <c r="L15" s="12">
        <f>SUM(L8:L14)</f>
        <v>7412.0999999999985</v>
      </c>
      <c r="M15" s="6">
        <f>SUM(M8:M14)</f>
        <v>2766.2999999999997</v>
      </c>
      <c r="N15" s="6">
        <f>SUM(N8:N14)</f>
        <v>4645.7999999999993</v>
      </c>
      <c r="O15" s="6">
        <f>SUM(O8:O14)</f>
        <v>26187.699999999997</v>
      </c>
      <c r="P15" s="6">
        <f t="shared" si="5"/>
        <v>33599.799999999996</v>
      </c>
    </row>
  </sheetData>
  <mergeCells count="6">
    <mergeCell ref="N2:P2"/>
    <mergeCell ref="A6:A7"/>
    <mergeCell ref="B6:F6"/>
    <mergeCell ref="G6:K6"/>
    <mergeCell ref="L6:P6"/>
    <mergeCell ref="A4:P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2019-10-23T13:07:49Z</dcterms:modified>
</cp:coreProperties>
</file>