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01~1.202\815C~1\33669~1\2026~1\0904~1.202\"/>
    </mc:Choice>
  </mc:AlternateContent>
  <bookViews>
    <workbookView xWindow="120" yWindow="120" windowWidth="9720" windowHeight="7320"/>
  </bookViews>
  <sheets>
    <sheet name="2026" sheetId="3" r:id="rId1"/>
  </sheets>
  <definedNames>
    <definedName name="_xlnm.Print_Titles" localSheetId="0">'2026'!$5:$6</definedName>
  </definedNames>
  <calcPr calcId="162913"/>
</workbook>
</file>

<file path=xl/calcChain.xml><?xml version="1.0" encoding="utf-8"?>
<calcChain xmlns="http://schemas.openxmlformats.org/spreadsheetml/2006/main">
  <c r="D8" i="3" l="1"/>
  <c r="D60" i="3"/>
  <c r="C60" i="3"/>
  <c r="D21" i="3"/>
  <c r="D11" i="3"/>
  <c r="D48" i="3" l="1"/>
  <c r="C48" i="3"/>
  <c r="D36" i="3"/>
  <c r="D10" i="3"/>
  <c r="C11" i="3"/>
  <c r="C10" i="3" s="1"/>
  <c r="D58" i="3"/>
  <c r="C58" i="3"/>
  <c r="D56" i="3"/>
  <c r="C56" i="3"/>
  <c r="C46" i="3"/>
  <c r="C38" i="3"/>
  <c r="C36" i="3" s="1"/>
  <c r="C32" i="3" s="1"/>
  <c r="C31" i="3" s="1"/>
  <c r="D33" i="3"/>
  <c r="C33" i="3"/>
  <c r="C21" i="3"/>
  <c r="C8" i="3"/>
  <c r="C7" i="3" s="1"/>
  <c r="D17" i="3"/>
  <c r="C17" i="3"/>
  <c r="D7" i="3" l="1"/>
  <c r="D32" i="3"/>
  <c r="D31" i="3" s="1"/>
  <c r="C62" i="3"/>
  <c r="D62" i="3" l="1"/>
</calcChain>
</file>

<file path=xl/sharedStrings.xml><?xml version="1.0" encoding="utf-8"?>
<sst xmlns="http://schemas.openxmlformats.org/spreadsheetml/2006/main" count="119" uniqueCount="119">
  <si>
    <t>НАЛОГОВЫЕ И НЕНАЛОГОВЫЕ ДОХОДЫ</t>
  </si>
  <si>
    <t xml:space="preserve">БЕЗВОЗМЕЗДНЫЕ ПОСТУПЛЕНИЯ </t>
  </si>
  <si>
    <t>1 01 00000 00 0000 000</t>
  </si>
  <si>
    <t>НАЛОГИ НА ПРИБЫЛЬ, ДОХОДЫ</t>
  </si>
  <si>
    <t>1 01 02000 01 0000 110</t>
  </si>
  <si>
    <t xml:space="preserve">Налог на доходы физических лиц </t>
  </si>
  <si>
    <t>1 03 00000 00 0000 000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</si>
  <si>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</si>
  <si>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</si>
  <si>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</si>
  <si>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</si>
  <si>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</si>
  <si>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</si>
  <si>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1 08 00000 00 0000 000</t>
  </si>
  <si>
    <t>ГОСУДАРСТВЕННАЯ ПОШЛИНА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</si>
  <si>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</si>
  <si>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</si>
  <si>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1 13 00000 00 0000 000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</si>
  <si>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</si>
  <si>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</si>
  <si>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</si>
  <si>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</si>
  <si>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ИТОГО</t>
  </si>
  <si>
    <t>Налог, взимаемый в связи с применением упрощенной системы налогообложения</t>
  </si>
  <si>
    <t>НАЛОГИ НА ТОВАРЫ (РАБОТЫ, УСЛУГИ), РЕАЛИЗУЕМЫЕ НА ТЕРРИТОРИИ РОССИЙСКОЙ ФЕДЕРАЦИИ</t>
  </si>
  <si>
    <t>1 05 01000 00 0000 110</t>
  </si>
  <si>
    <t>2 02 00000 00 0000 000</t>
  </si>
  <si>
    <t>2 00 00000 00 0000 000</t>
  </si>
  <si>
    <t xml:space="preserve">1 00 00000 00 0000 000 </t>
  </si>
  <si>
    <t>БЕЗВОЗМЕЗДНЫЕ ПОСТУПЛЕНИЯ ОТ ДРУГИХ БЮДЖЕТОВ БЮДЖЕТНОЙ СИСТЕМЫ РОССИЙСКОЙ ФЕДЕРАЦИИ</t>
  </si>
  <si>
    <t>Наименование групп, подгрупп и статей доходов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</si>
  <si>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</si>
  <si>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</si>
  <si>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</si>
  <si>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</si>
  <si>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</si>
  <si>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</si>
  <si>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</si>
  <si>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1 03 02230 01 0000 110</t>
  </si>
  <si>
    <t>1 03 02240 01 0000 110</t>
  </si>
  <si>
    <t>1 03 02250 01 0000 110</t>
  </si>
  <si>
    <t>1 03 02260 01 0000 110</t>
  </si>
  <si>
    <t>(тыс.руб.)</t>
  </si>
  <si>
    <t>2 02 10000 00 0000 150</t>
  </si>
  <si>
    <t>2 02 20000 00 0000 150</t>
  </si>
  <si>
    <t>2 02 30000 00 0000 150</t>
  </si>
  <si>
    <t>Код бюджетной классификации</t>
  </si>
  <si>
    <t>ДОХОДЫ ОТ ОКАЗАНИЯ ПЛАТНЫХ УСЛУГ И КОМПЕНСАЦИИ ЗАТРАТ ГОСУДАРСТВА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</si>
  <si>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</si>
  <si>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</si>
  <si>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</si>
  <si>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</si>
  <si>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1 06 06000 00 0000 110</t>
  </si>
  <si>
    <t>Земельный налог</t>
  </si>
  <si>
    <t>Дотации бюджетам муниципальных округов на поддержку мер по обеспечению сбалансированности бюджетов</t>
  </si>
  <si>
    <t>2 02 15002 14 0000 150</t>
  </si>
  <si>
    <t>2 02 15009 14 0000 150</t>
  </si>
  <si>
    <t>Дотации бюджетам муниципальных округов на частичную компенсацию дополнительных расходов на повышение оплаты труда работников бюджетной сферы и иные цели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</si>
  <si>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</si>
  <si>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2 02 25304 14 0000 150</t>
  </si>
  <si>
    <t>2 02 25497 14 0000 150</t>
  </si>
  <si>
    <t>Субсидии бюджетам муниципальных округов на реализацию мероприятий по обеспечению жильем молодых семей</t>
  </si>
  <si>
    <t>2 02 29999 14 0000 150</t>
  </si>
  <si>
    <t>Прочие субсидии бюджетам муниципальных округов</t>
  </si>
  <si>
    <t>2 02 30024 14 0000 150</t>
  </si>
  <si>
    <t>Субвенции бюджетам муниципальных округов на выполнение передаваемых полномочий субъектов Российской Федерации</t>
  </si>
  <si>
    <t>2 02 35120 14 0000 150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</si>
  <si>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</si>
  <si>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2 02 36900 14 0000 150</t>
  </si>
  <si>
    <t>Единая субвенция бюджетам муниципальных округов из бюджета субъекта Российской Федерации</t>
  </si>
  <si>
    <t>2 02 35179 14 0000 150</t>
  </si>
  <si>
    <t xml:space="preserve">1 15 00000 00 0000 000 </t>
  </si>
  <si>
    <t>АДМИНИСТРАТИВНЫЕ ПЛАТЕЖИ И СБОРЫ</t>
  </si>
  <si>
    <t>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</si>
  <si>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2 02 35118 14 0000 150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</si>
  <si>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</si>
  <si>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Туристический налог</t>
  </si>
  <si>
    <t>1 03 03000 01 0000 110</t>
  </si>
  <si>
    <t>2 02 25315 14 0000 150</t>
  </si>
  <si>
    <t>Субсидии бюджетам муниципальных округов на осуществление капитального ремонта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</si>
  <si>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2 02 25349 14 0000 150</t>
  </si>
  <si>
    <t>Субсидии бюджетам муниципальных округов на модернизацию учреждений культуры, включая создание детских культурно-просветительских центров на базе учреждений культуры</t>
  </si>
  <si>
    <t>2 02 25424 14 0000 150</t>
  </si>
  <si>
    <t>Субсидии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</si>
  <si>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2 02 25353 14 0000 150</t>
  </si>
  <si>
    <t>Субсидии бюджетам муниципальных округов на создание школ креативных индустрий</t>
  </si>
  <si>
    <t>2 02 25555 14 0000 150</t>
  </si>
  <si>
    <t>Субсидии бюджетам муниципальных округов на реализацию программ формирования современной городской среды</t>
  </si>
  <si>
    <t>2 02 25559 14 0000 150</t>
  </si>
  <si>
    <t>Субсидии бюджетам муниципальных округов на оснащение предметных кабинетов общеобразовательных организаций средствами обучения и воспитания</t>
  </si>
  <si>
    <t>2 02 25590 14 0000 150</t>
  </si>
  <si>
    <t>Субсидии бюджетам муниципальных округов на техническое оснащение региональных и муниципальных музеев</t>
  </si>
  <si>
    <t>2 02 25599 14 0000 150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</si>
  <si>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</si>
  <si>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2 02 35303 14 0000 150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</si>
  <si>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</si>
  <si>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2 04 00000 00 0000 000</t>
  </si>
  <si>
    <t>БЕЗВОЗМЕЗДНЫЕ ПОСТУПЛЕНИЯ ОТ НЕГОСУДАРСТВЕННЫХ ОРГАНИЗАЦИЙ</t>
  </si>
  <si>
    <t>2 04 04099 14 0000 150</t>
  </si>
  <si>
    <t>Прочие безвозмездные поступления от негосударственных организаций в бюджеты муниципальных округов</t>
  </si>
  <si>
    <t>2 07 00000 00 0000 000</t>
  </si>
  <si>
    <t>ПРОЧИЕ БЕЗВОЗМЕЗДНЫЕ ПОСТУПЛЕНИЯ</t>
  </si>
  <si>
    <t>2 07 04020 14 0000 150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</si>
  <si>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</si>
  <si>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Акцизы по подакцизным товарам (продукции), производимым на территории Российской Федерации</t>
  </si>
  <si>
    <t>1 03 02000 01 0000 110</t>
  </si>
  <si>
    <t>2 02 35050 14 0000 150</t>
  </si>
  <si>
    <t>Субвенции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</si>
  <si>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Приложение 1</t>
  </si>
  <si>
    <t>Доходы бюджета округа за 1 квартал 2026 года</t>
  </si>
  <si>
    <t>План</t>
  </si>
  <si>
    <t>Факт</t>
  </si>
  <si>
    <t>ВОЗВРАТ ОСТАТКОВ СУБСИДИЙ, СУБВЕНЦИЙ И ИНЫХ МЕЖБЮДЖЕТНЫХ ТРАНСФЕРТОВ, ИМЕЮЩИХ ЦЕЛЕВОЕ НАЗНАЧЕНИЕ, ПРОШЛЫХ ЛЕТ</t>
  </si>
  <si>
    <t>2 19 00000 00 0000 000</t>
  </si>
  <si>
    <t>2 19 25576 14 0000 150</t>
  </si>
  <si>
    <t>Возврат остатков субсидий на обеспечение комплексного развития сельских территорий из бюджетов муниципальных округов</t>
  </si>
  <si>
    <t>1 17 00000 00 0000 000</t>
  </si>
  <si>
    <t>ПРОЧИЕ НЕНАЛОГОВЫЕ ДОХОДЫ</t>
  </si>
  <si>
    <t>к постановлению администрации Бабаевского муниципального округа от 09.04.2026 №170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</si>
</sst>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Alignment="1">
      <alignment vertical="justify"/>
    </xf>
    <xf numFmtId="0" fontId="1" fillId="0" borderId="0" xfId="0" applyFont="1" applyAlignment="1">
      <alignment horizontal="right" vertical="justify"/>
    </xf>
    <xf numFmtId="0" fontId="1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" fillId="0" borderId="4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Border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3" borderId="7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7" xfId="0" applyFont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2"/>
  <sheetViews>
    <sheetView tabSelected="1" workbookViewId="0">
      <selection activeCell="J6" sqref="J6"/>
    </sheetView>
  </sheetViews>
  <sheetFormatPr defaultRowHeight="12.75" x14ac:dyDescent="0.2"/>
  <cols>
    <col min="1" max="1" width="21.28515625" style="1" customWidth="1"/>
    <col min="2" max="2" width="68.140625" style="5" customWidth="1"/>
    <col min="3" max="3" width="13.42578125" style="1" customWidth="1"/>
    <col min="4" max="4" width="12.85546875" style="1" customWidth="1"/>
    <col min="5" max="16384" width="9.140625" style="1"/>
  </cols>
  <sheetData>
    <row r="1" spans="1:4" x14ac:dyDescent="0.2">
      <c r="B1" s="6"/>
      <c r="C1" s="60" t="s">
        <v>108</v>
      </c>
      <c r="D1" s="61"/>
    </row>
    <row r="2" spans="1:4" ht="48.75" customHeight="1" x14ac:dyDescent="0.2">
      <c r="C2" s="62" t="s">
        <v>118</v>
      </c>
      <c r="D2" s="63"/>
    </row>
    <row r="3" spans="1:4" ht="30.75" customHeight="1" x14ac:dyDescent="0.25">
      <c r="A3" s="64" t="s">
        <v>109</v>
      </c>
      <c r="B3" s="65"/>
      <c r="C3" s="65"/>
      <c r="D3" s="66"/>
    </row>
    <row r="4" spans="1:4" ht="10.5" customHeight="1" x14ac:dyDescent="0.2">
      <c r="D4" s="7" t="s">
        <v>42</v>
      </c>
    </row>
    <row r="5" spans="1:4" ht="44.25" customHeight="1" x14ac:dyDescent="0.2">
      <c r="A5" s="2" t="s">
        <v>46</v>
      </c>
      <c r="B5" s="3" t="s">
        <v>30</v>
      </c>
      <c r="C5" s="28" t="s">
        <v>110</v>
      </c>
      <c r="D5" s="28" t="s">
        <v>111</v>
      </c>
    </row>
    <row r="6" spans="1:4" ht="14.25" customHeight="1" x14ac:dyDescent="0.2">
      <c r="A6" s="2">
        <v>1</v>
      </c>
      <c r="B6" s="26">
        <v>2</v>
      </c>
      <c r="C6" s="29">
        <v>3</v>
      </c>
      <c r="D6" s="29">
        <v>4</v>
      </c>
    </row>
    <row r="7" spans="1:4" x14ac:dyDescent="0.2">
      <c r="A7" s="8" t="s">
        <v>28</v>
      </c>
      <c r="B7" s="20" t="s">
        <v>0</v>
      </c>
      <c r="C7" s="30">
        <f>C8+C10+C17+C21+C24+C25+C26+C27+C28+C29+C30</f>
        <v>445969</v>
      </c>
      <c r="D7" s="30">
        <f>D8+D10+D17+D21+D24+D25+D26+D27+D28+D29+D30</f>
        <v>81190.240000000005</v>
      </c>
    </row>
    <row r="8" spans="1:4" x14ac:dyDescent="0.2">
      <c r="A8" s="9" t="s">
        <v>2</v>
      </c>
      <c r="B8" s="10" t="s">
        <v>3</v>
      </c>
      <c r="C8" s="31">
        <f>C9</f>
        <v>298857</v>
      </c>
      <c r="D8" s="31">
        <f>D9</f>
        <v>55487.4</v>
      </c>
    </row>
    <row r="9" spans="1:4" x14ac:dyDescent="0.2">
      <c r="A9" s="9" t="s">
        <v>4</v>
      </c>
      <c r="B9" s="10" t="s">
        <v>5</v>
      </c>
      <c r="C9" s="31">
        <v>298857</v>
      </c>
      <c r="D9" s="31">
        <v>55487.4</v>
      </c>
    </row>
    <row r="10" spans="1:4" s="4" customFormat="1" ht="24.75" customHeight="1" x14ac:dyDescent="0.2">
      <c r="A10" s="22" t="s">
        <v>6</v>
      </c>
      <c r="B10" s="19" t="s">
        <v>24</v>
      </c>
      <c r="C10" s="32">
        <f>C11+C16</f>
        <v>33048</v>
      </c>
      <c r="D10" s="32">
        <f>D11+D16</f>
        <v>7663.34</v>
      </c>
    </row>
    <row r="11" spans="1:4" s="4" customFormat="1" ht="35.25" customHeight="1" x14ac:dyDescent="0.2">
      <c r="A11" s="18" t="s">
        <v>105</v>
      </c>
      <c r="B11" s="43" t="s">
        <v>104</v>
      </c>
      <c r="C11" s="31">
        <f>C12+C13+C14+C15</f>
        <v>31576</v>
      </c>
      <c r="D11" s="31">
        <f>D12+D13+D14+D15</f>
        <v>7094.9400000000005</v>
      </c>
    </row>
    <row r="12" spans="1:4" s="4" customFormat="1" ht="49.5" customHeight="1" x14ac:dyDescent="0.2">
      <c r="A12" s="18" t="s">
        <v>38</v>
      </c>
      <c r="B12" s="24" t="s">
        <v>34</v>
      </c>
      <c r="C12" s="40">
        <v>16009</v>
      </c>
      <c r="D12" s="40">
        <v>3523.5</v>
      </c>
    </row>
    <row r="13" spans="1:4" s="4" customFormat="1" ht="50.25" customHeight="1" x14ac:dyDescent="0.2">
      <c r="A13" s="18" t="s">
        <v>39</v>
      </c>
      <c r="B13" s="25" t="s">
        <v>35</v>
      </c>
      <c r="C13" s="40">
        <v>95</v>
      </c>
      <c r="D13" s="57">
        <v>15.96</v>
      </c>
    </row>
    <row r="14" spans="1:4" s="4" customFormat="1" ht="51" customHeight="1" x14ac:dyDescent="0.2">
      <c r="A14" s="18" t="s">
        <v>40</v>
      </c>
      <c r="B14" s="24" t="s">
        <v>36</v>
      </c>
      <c r="C14" s="40">
        <v>17051</v>
      </c>
      <c r="D14" s="40">
        <v>3903.4</v>
      </c>
    </row>
    <row r="15" spans="1:4" s="4" customFormat="1" ht="51" x14ac:dyDescent="0.2">
      <c r="A15" s="18" t="s">
        <v>41</v>
      </c>
      <c r="B15" s="24" t="s">
        <v>37</v>
      </c>
      <c r="C15" s="40">
        <v>-1579</v>
      </c>
      <c r="D15" s="57">
        <v>-347.92</v>
      </c>
    </row>
    <row r="16" spans="1:4" s="4" customFormat="1" ht="15" customHeight="1" x14ac:dyDescent="0.2">
      <c r="A16" s="50" t="s">
        <v>77</v>
      </c>
      <c r="B16" s="43" t="s">
        <v>76</v>
      </c>
      <c r="C16" s="51">
        <v>1472</v>
      </c>
      <c r="D16" s="51">
        <v>568.4</v>
      </c>
    </row>
    <row r="17" spans="1:4" x14ac:dyDescent="0.2">
      <c r="A17" s="23" t="s">
        <v>7</v>
      </c>
      <c r="B17" s="49" t="s">
        <v>8</v>
      </c>
      <c r="C17" s="33">
        <f>C18+C19+C20</f>
        <v>63592</v>
      </c>
      <c r="D17" s="33">
        <f>D18+D19+D20</f>
        <v>5514.5</v>
      </c>
    </row>
    <row r="18" spans="1:4" ht="18.75" customHeight="1" x14ac:dyDescent="0.2">
      <c r="A18" s="9" t="s">
        <v>25</v>
      </c>
      <c r="B18" s="48" t="s">
        <v>23</v>
      </c>
      <c r="C18" s="34">
        <v>61053</v>
      </c>
      <c r="D18" s="34">
        <v>5413.8</v>
      </c>
    </row>
    <row r="19" spans="1:4" x14ac:dyDescent="0.2">
      <c r="A19" s="9" t="s">
        <v>9</v>
      </c>
      <c r="B19" s="11" t="s">
        <v>10</v>
      </c>
      <c r="C19" s="51">
        <v>56</v>
      </c>
      <c r="D19" s="51">
        <v>-50.3</v>
      </c>
    </row>
    <row r="20" spans="1:4" x14ac:dyDescent="0.2">
      <c r="A20" s="9" t="s">
        <v>11</v>
      </c>
      <c r="B20" s="11" t="s">
        <v>12</v>
      </c>
      <c r="C20" s="51">
        <v>2483</v>
      </c>
      <c r="D20" s="51">
        <v>151</v>
      </c>
    </row>
    <row r="21" spans="1:4" x14ac:dyDescent="0.2">
      <c r="A21" s="9" t="s">
        <v>48</v>
      </c>
      <c r="B21" s="11" t="s">
        <v>49</v>
      </c>
      <c r="C21" s="34">
        <f>C22+C23</f>
        <v>17998</v>
      </c>
      <c r="D21" s="34">
        <f>D22+D23</f>
        <v>1078</v>
      </c>
    </row>
    <row r="22" spans="1:4" x14ac:dyDescent="0.2">
      <c r="A22" s="9" t="s">
        <v>50</v>
      </c>
      <c r="B22" s="11" t="s">
        <v>51</v>
      </c>
      <c r="C22" s="51">
        <v>13567</v>
      </c>
      <c r="D22" s="51">
        <v>544.4</v>
      </c>
    </row>
    <row r="23" spans="1:4" x14ac:dyDescent="0.2">
      <c r="A23" s="9" t="s">
        <v>52</v>
      </c>
      <c r="B23" s="11" t="s">
        <v>53</v>
      </c>
      <c r="C23" s="34">
        <v>4431</v>
      </c>
      <c r="D23" s="34">
        <v>533.6</v>
      </c>
    </row>
    <row r="24" spans="1:4" x14ac:dyDescent="0.2">
      <c r="A24" s="9" t="s">
        <v>13</v>
      </c>
      <c r="B24" s="12" t="s">
        <v>14</v>
      </c>
      <c r="C24" s="51">
        <v>9565</v>
      </c>
      <c r="D24" s="51">
        <v>2490.5</v>
      </c>
    </row>
    <row r="25" spans="1:4" ht="29.25" customHeight="1" x14ac:dyDescent="0.2">
      <c r="A25" s="9" t="s">
        <v>15</v>
      </c>
      <c r="B25" s="12" t="s">
        <v>16</v>
      </c>
      <c r="C25" s="31">
        <v>11295</v>
      </c>
      <c r="D25" s="31">
        <v>2172.1999999999998</v>
      </c>
    </row>
    <row r="26" spans="1:4" ht="25.5" x14ac:dyDescent="0.2">
      <c r="A26" s="9" t="s">
        <v>17</v>
      </c>
      <c r="B26" s="12" t="s">
        <v>47</v>
      </c>
      <c r="C26" s="51">
        <v>6073</v>
      </c>
      <c r="D26" s="51">
        <v>897.8</v>
      </c>
    </row>
    <row r="27" spans="1:4" ht="18.75" customHeight="1" x14ac:dyDescent="0.2">
      <c r="A27" s="9" t="s">
        <v>18</v>
      </c>
      <c r="B27" s="12" t="s">
        <v>19</v>
      </c>
      <c r="C27" s="31">
        <v>3258</v>
      </c>
      <c r="D27" s="31">
        <v>5402.9</v>
      </c>
    </row>
    <row r="28" spans="1:4" ht="18.75" customHeight="1" x14ac:dyDescent="0.2">
      <c r="A28" s="9" t="s">
        <v>71</v>
      </c>
      <c r="B28" s="12" t="s">
        <v>72</v>
      </c>
      <c r="C28" s="51">
        <v>160</v>
      </c>
      <c r="D28" s="51">
        <v>1</v>
      </c>
    </row>
    <row r="29" spans="1:4" x14ac:dyDescent="0.2">
      <c r="A29" s="9" t="s">
        <v>20</v>
      </c>
      <c r="B29" s="12" t="s">
        <v>21</v>
      </c>
      <c r="C29" s="51">
        <v>2123</v>
      </c>
      <c r="D29" s="51">
        <v>481.8</v>
      </c>
    </row>
    <row r="30" spans="1:4" x14ac:dyDescent="0.2">
      <c r="A30" s="9" t="s">
        <v>116</v>
      </c>
      <c r="B30" s="59" t="s">
        <v>117</v>
      </c>
      <c r="C30" s="51">
        <v>0</v>
      </c>
      <c r="D30" s="51">
        <v>0.8</v>
      </c>
    </row>
    <row r="31" spans="1:4" ht="17.25" customHeight="1" x14ac:dyDescent="0.2">
      <c r="A31" s="21" t="s">
        <v>27</v>
      </c>
      <c r="B31" s="13" t="s">
        <v>1</v>
      </c>
      <c r="C31" s="46">
        <f>C32+C56+C58+C60</f>
        <v>755441.39999999991</v>
      </c>
      <c r="D31" s="46">
        <f>D32+D56+D58+D60</f>
        <v>123253.77</v>
      </c>
    </row>
    <row r="32" spans="1:4" ht="32.25" customHeight="1" x14ac:dyDescent="0.2">
      <c r="A32" s="8" t="s">
        <v>26</v>
      </c>
      <c r="B32" s="13" t="s">
        <v>29</v>
      </c>
      <c r="C32" s="36">
        <f>C33+C36+C48</f>
        <v>752752.89999999991</v>
      </c>
      <c r="D32" s="36">
        <f>D33+D36+D48</f>
        <v>123259.47</v>
      </c>
    </row>
    <row r="33" spans="1:4" x14ac:dyDescent="0.2">
      <c r="A33" s="8" t="s">
        <v>43</v>
      </c>
      <c r="B33" s="13" t="s">
        <v>31</v>
      </c>
      <c r="C33" s="37">
        <f>C34+C35</f>
        <v>110555.2</v>
      </c>
      <c r="D33" s="37">
        <f>D34+D35</f>
        <v>27795.9</v>
      </c>
    </row>
    <row r="34" spans="1:4" ht="27" customHeight="1" x14ac:dyDescent="0.2">
      <c r="A34" s="14" t="s">
        <v>55</v>
      </c>
      <c r="B34" s="44" t="s">
        <v>54</v>
      </c>
      <c r="C34" s="35">
        <v>1240.7</v>
      </c>
      <c r="D34" s="35">
        <v>467.2</v>
      </c>
    </row>
    <row r="35" spans="1:4" ht="39.75" customHeight="1" x14ac:dyDescent="0.2">
      <c r="A35" s="16" t="s">
        <v>56</v>
      </c>
      <c r="B35" s="44" t="s">
        <v>57</v>
      </c>
      <c r="C35" s="35">
        <v>109314.5</v>
      </c>
      <c r="D35" s="35">
        <v>27328.7</v>
      </c>
    </row>
    <row r="36" spans="1:4" ht="27" customHeight="1" x14ac:dyDescent="0.2">
      <c r="A36" s="21" t="s">
        <v>44</v>
      </c>
      <c r="B36" s="13" t="s">
        <v>32</v>
      </c>
      <c r="C36" s="37">
        <f>C37+C38+C39+C40+C41+C42+C43+C44+C45+C46+C47</f>
        <v>243507.6</v>
      </c>
      <c r="D36" s="37">
        <f>D37+D38+D39+D40+D41+D42+D43+D44+D45+D46+D47</f>
        <v>12071</v>
      </c>
    </row>
    <row r="37" spans="1:4" ht="38.25" x14ac:dyDescent="0.2">
      <c r="A37" s="16" t="s">
        <v>59</v>
      </c>
      <c r="B37" s="15" t="s">
        <v>58</v>
      </c>
      <c r="C37" s="35">
        <v>13989.9</v>
      </c>
      <c r="D37" s="35">
        <v>4408.8999999999996</v>
      </c>
    </row>
    <row r="38" spans="1:4" ht="51" x14ac:dyDescent="0.2">
      <c r="A38" s="16" t="s">
        <v>78</v>
      </c>
      <c r="B38" s="15" t="s">
        <v>79</v>
      </c>
      <c r="C38" s="35">
        <f>4094.4+54523.5</f>
        <v>58617.9</v>
      </c>
      <c r="D38" s="35">
        <v>126.9</v>
      </c>
    </row>
    <row r="39" spans="1:4" ht="38.25" x14ac:dyDescent="0.2">
      <c r="A39" s="16" t="s">
        <v>80</v>
      </c>
      <c r="B39" s="15" t="s">
        <v>81</v>
      </c>
      <c r="C39" s="35">
        <v>3370.8</v>
      </c>
      <c r="D39" s="35">
        <v>0</v>
      </c>
    </row>
    <row r="40" spans="1:4" ht="25.5" x14ac:dyDescent="0.2">
      <c r="A40" s="16" t="s">
        <v>84</v>
      </c>
      <c r="B40" s="15" t="s">
        <v>85</v>
      </c>
      <c r="C40" s="35">
        <v>40333.9</v>
      </c>
      <c r="D40" s="35">
        <v>0</v>
      </c>
    </row>
    <row r="41" spans="1:4" ht="51" x14ac:dyDescent="0.2">
      <c r="A41" s="16" t="s">
        <v>82</v>
      </c>
      <c r="B41" s="15" t="s">
        <v>83</v>
      </c>
      <c r="C41" s="35">
        <v>86000.4</v>
      </c>
      <c r="D41" s="35">
        <v>0</v>
      </c>
    </row>
    <row r="42" spans="1:4" ht="25.5" x14ac:dyDescent="0.2">
      <c r="A42" s="16" t="s">
        <v>60</v>
      </c>
      <c r="B42" s="27" t="s">
        <v>61</v>
      </c>
      <c r="C42" s="35">
        <v>1963.7</v>
      </c>
      <c r="D42" s="35">
        <v>1963.7</v>
      </c>
    </row>
    <row r="43" spans="1:4" ht="25.5" x14ac:dyDescent="0.2">
      <c r="A43" s="16" t="s">
        <v>86</v>
      </c>
      <c r="B43" s="43" t="s">
        <v>87</v>
      </c>
      <c r="C43" s="35">
        <v>2785.8</v>
      </c>
      <c r="D43" s="38">
        <v>0</v>
      </c>
    </row>
    <row r="44" spans="1:4" ht="38.25" x14ac:dyDescent="0.2">
      <c r="A44" s="16" t="s">
        <v>88</v>
      </c>
      <c r="B44" s="43" t="s">
        <v>89</v>
      </c>
      <c r="C44" s="35">
        <v>351.7</v>
      </c>
      <c r="D44" s="35">
        <v>0</v>
      </c>
    </row>
    <row r="45" spans="1:4" ht="25.5" x14ac:dyDescent="0.2">
      <c r="A45" s="16" t="s">
        <v>90</v>
      </c>
      <c r="B45" s="43" t="s">
        <v>91</v>
      </c>
      <c r="C45" s="35">
        <v>8433.5</v>
      </c>
      <c r="D45" s="35">
        <v>0</v>
      </c>
    </row>
    <row r="46" spans="1:4" ht="25.5" x14ac:dyDescent="0.2">
      <c r="A46" s="16" t="s">
        <v>92</v>
      </c>
      <c r="B46" s="43" t="s">
        <v>93</v>
      </c>
      <c r="C46" s="35">
        <f>369.9+185</f>
        <v>554.9</v>
      </c>
      <c r="D46" s="35">
        <v>0</v>
      </c>
    </row>
    <row r="47" spans="1:4" x14ac:dyDescent="0.2">
      <c r="A47" s="16" t="s">
        <v>62</v>
      </c>
      <c r="B47" s="27" t="s">
        <v>63</v>
      </c>
      <c r="C47" s="41">
        <v>27105.1</v>
      </c>
      <c r="D47" s="41">
        <v>5571.5</v>
      </c>
    </row>
    <row r="48" spans="1:4" s="4" customFormat="1" x14ac:dyDescent="0.2">
      <c r="A48" s="21" t="s">
        <v>45</v>
      </c>
      <c r="B48" s="13" t="s">
        <v>33</v>
      </c>
      <c r="C48" s="36">
        <f>C49+C50+C51+C52+C53+C54+C55</f>
        <v>398690.09999999992</v>
      </c>
      <c r="D48" s="36">
        <f>D49+D50+D51+D52+D53+D54+D55</f>
        <v>83392.570000000007</v>
      </c>
    </row>
    <row r="49" spans="1:4" s="4" customFormat="1" ht="25.5" x14ac:dyDescent="0.2">
      <c r="A49" s="16" t="s">
        <v>64</v>
      </c>
      <c r="B49" s="15" t="s">
        <v>65</v>
      </c>
      <c r="C49" s="40">
        <v>370602.1</v>
      </c>
      <c r="D49" s="57">
        <v>76773.440000000002</v>
      </c>
    </row>
    <row r="50" spans="1:4" s="4" customFormat="1" ht="102" x14ac:dyDescent="0.2">
      <c r="A50" s="56" t="s">
        <v>106</v>
      </c>
      <c r="B50" s="15" t="s">
        <v>107</v>
      </c>
      <c r="C50" s="35">
        <v>667.7</v>
      </c>
      <c r="D50" s="35">
        <v>135</v>
      </c>
    </row>
    <row r="51" spans="1:4" s="4" customFormat="1" ht="38.25" x14ac:dyDescent="0.2">
      <c r="A51" s="16" t="s">
        <v>74</v>
      </c>
      <c r="B51" s="15" t="s">
        <v>75</v>
      </c>
      <c r="C51" s="40">
        <v>740.6</v>
      </c>
      <c r="D51" s="40">
        <v>81.099999999999994</v>
      </c>
    </row>
    <row r="52" spans="1:4" ht="38.25" x14ac:dyDescent="0.2">
      <c r="A52" s="16" t="s">
        <v>66</v>
      </c>
      <c r="B52" s="39" t="s">
        <v>67</v>
      </c>
      <c r="C52" s="41">
        <v>13.6</v>
      </c>
      <c r="D52" s="41">
        <v>0</v>
      </c>
    </row>
    <row r="53" spans="1:4" ht="51" x14ac:dyDescent="0.2">
      <c r="A53" s="16" t="s">
        <v>70</v>
      </c>
      <c r="B53" s="39" t="s">
        <v>73</v>
      </c>
      <c r="C53" s="41">
        <v>1448.6</v>
      </c>
      <c r="D53" s="58">
        <v>329.23</v>
      </c>
    </row>
    <row r="54" spans="1:4" ht="76.5" x14ac:dyDescent="0.2">
      <c r="A54" s="16" t="s">
        <v>94</v>
      </c>
      <c r="B54" s="52" t="s">
        <v>95</v>
      </c>
      <c r="C54" s="41">
        <v>22596.1</v>
      </c>
      <c r="D54" s="41">
        <v>5490</v>
      </c>
    </row>
    <row r="55" spans="1:4" ht="25.5" x14ac:dyDescent="0.2">
      <c r="A55" s="16" t="s">
        <v>68</v>
      </c>
      <c r="B55" s="45" t="s">
        <v>69</v>
      </c>
      <c r="C55" s="35">
        <v>2621.4</v>
      </c>
      <c r="D55" s="35">
        <v>583.79999999999995</v>
      </c>
    </row>
    <row r="56" spans="1:4" ht="25.5" x14ac:dyDescent="0.2">
      <c r="A56" s="53" t="s">
        <v>96</v>
      </c>
      <c r="B56" s="13" t="s">
        <v>97</v>
      </c>
      <c r="C56" s="55">
        <f>C57</f>
        <v>50</v>
      </c>
      <c r="D56" s="55">
        <f>D57</f>
        <v>0</v>
      </c>
    </row>
    <row r="57" spans="1:4" ht="25.5" x14ac:dyDescent="0.2">
      <c r="A57" s="54" t="s">
        <v>98</v>
      </c>
      <c r="B57" s="15" t="s">
        <v>99</v>
      </c>
      <c r="C57" s="35">
        <v>50</v>
      </c>
      <c r="D57" s="35">
        <v>0</v>
      </c>
    </row>
    <row r="58" spans="1:4" x14ac:dyDescent="0.2">
      <c r="A58" s="21" t="s">
        <v>100</v>
      </c>
      <c r="B58" s="13" t="s">
        <v>101</v>
      </c>
      <c r="C58" s="55">
        <f>C59</f>
        <v>2638.5</v>
      </c>
      <c r="D58" s="55">
        <f>D59</f>
        <v>0</v>
      </c>
    </row>
    <row r="59" spans="1:4" ht="25.5" x14ac:dyDescent="0.2">
      <c r="A59" s="16" t="s">
        <v>102</v>
      </c>
      <c r="B59" s="15" t="s">
        <v>103</v>
      </c>
      <c r="C59" s="35">
        <v>2638.5</v>
      </c>
      <c r="D59" s="35">
        <v>0</v>
      </c>
    </row>
    <row r="60" spans="1:4" ht="38.25" x14ac:dyDescent="0.2">
      <c r="A60" s="21" t="s">
        <v>113</v>
      </c>
      <c r="B60" s="13" t="s">
        <v>112</v>
      </c>
      <c r="C60" s="55">
        <f>C61</f>
        <v>0</v>
      </c>
      <c r="D60" s="55">
        <f>D61</f>
        <v>-5.7</v>
      </c>
    </row>
    <row r="61" spans="1:4" ht="25.5" x14ac:dyDescent="0.2">
      <c r="A61" s="16" t="s">
        <v>114</v>
      </c>
      <c r="B61" s="15" t="s">
        <v>115</v>
      </c>
      <c r="C61" s="35"/>
      <c r="D61" s="35">
        <v>-5.7</v>
      </c>
    </row>
    <row r="62" spans="1:4" x14ac:dyDescent="0.2">
      <c r="A62" s="47" t="s">
        <v>22</v>
      </c>
      <c r="B62" s="17"/>
      <c r="C62" s="42">
        <f>C7+C31</f>
        <v>1201410.3999999999</v>
      </c>
      <c r="D62" s="42">
        <f>D7+D31</f>
        <v>204444.01</v>
      </c>
    </row>
  </sheetData>
  <mergeCells count="3">
    <mergeCell ref="C1:D1"/>
    <mergeCell ref="C2:D2"/>
    <mergeCell ref="A3:D3"/>
  </mergeCells>
  <phoneticPr fontId="0" type="noConversion"/>
  <pageMargins left="0.78740157480314965" right="0.39370078740157483" top="0.59055118110236227" bottom="0.59055118110236227" header="0.51181102362204722" footer="0.51181102362204722"/>
  <pageSetup paperSize="9" scale="71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Смола</cp:lastModifiedBy>
  <cp:lastPrinted>2025-12-11T05:27:37Z</cp:lastPrinted>
  <dcterms:created xsi:type="dcterms:W3CDTF">1996-10-08T23:32:33Z</dcterms:created>
  <dcterms:modified xsi:type="dcterms:W3CDTF">2026-04-10T10:49:51Z</dcterms:modified>
</cp:coreProperties>
</file>