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101~1.202\815C~1\33669~1\2026~1\0904~1.202\"/>
    </mc:Choice>
  </mc:AlternateContent>
  <bookViews>
    <workbookView xWindow="0" yWindow="120" windowWidth="22980" windowHeight="11400"/>
  </bookViews>
  <sheets>
    <sheet name="Бюджет (ФКР)_3" sheetId="1" r:id="rId1"/>
  </sheets>
  <calcPr calcId="162913" iterate="1"/>
</workbook>
</file>

<file path=xl/calcChain.xml><?xml version="1.0" encoding="utf-8"?>
<calcChain xmlns="http://schemas.openxmlformats.org/spreadsheetml/2006/main">
  <c r="G48" i="1" l="1"/>
  <c r="G46" i="1"/>
  <c r="G45" i="1"/>
  <c r="G43" i="1"/>
  <c r="G41" i="1"/>
  <c r="G30" i="1"/>
  <c r="G26" i="1"/>
  <c r="G24" i="1"/>
  <c r="G23" i="1"/>
  <c r="G22" i="1"/>
  <c r="G17" i="1"/>
  <c r="G12" i="1"/>
  <c r="G13" i="1"/>
  <c r="G14" i="1"/>
  <c r="G47" i="1" l="1"/>
  <c r="G44" i="1"/>
  <c r="G42" i="1"/>
  <c r="G39" i="1"/>
  <c r="G33" i="1"/>
  <c r="G31" i="1"/>
  <c r="G27" i="1"/>
  <c r="G21" i="1"/>
  <c r="G18" i="1"/>
  <c r="G16" i="1"/>
  <c r="G9" i="1"/>
  <c r="G49" i="1" l="1"/>
</calcChain>
</file>

<file path=xl/sharedStrings.xml><?xml version="1.0" encoding="utf-8"?>
<sst xmlns="http://schemas.openxmlformats.org/spreadsheetml/2006/main" count="132" uniqueCount="67">
  <si>
    <t>Массовый спорт</t>
  </si>
  <si>
    <t>ФИЗИЧЕСКАЯ КУЛЬТУРА И СПОРТ</t>
  </si>
  <si>
    <t>Социальное обеспечение населения</t>
  </si>
  <si>
    <t>Пенсионное обеспечение</t>
  </si>
  <si>
    <t>Санитарно-эпидемиологическое благополучие</t>
  </si>
  <si>
    <t>ЗДРАВООХРАНЕНИЕ</t>
  </si>
  <si>
    <t>Другие вопросы в области культуры, кинематографии</t>
  </si>
  <si>
    <t>Культура</t>
  </si>
  <si>
    <t>КУЛЬТУРА, КИНЕМАТОГРАФИЯ</t>
  </si>
  <si>
    <t>Другие вопросы в области образования</t>
  </si>
  <si>
    <t>Молодежная политика</t>
  </si>
  <si>
    <t>Дополнительное образование детей</t>
  </si>
  <si>
    <t>Общее образование</t>
  </si>
  <si>
    <t>Дошкольное образование</t>
  </si>
  <si>
    <t>Охрана объектов растительного и животного мира и среды их обитания</t>
  </si>
  <si>
    <t>Благоустройство</t>
  </si>
  <si>
    <t>Коммунальное хозяйство</t>
  </si>
  <si>
    <t>Жилищное хозяйство</t>
  </si>
  <si>
    <t>Другие вопросы в области национальной экономики</t>
  </si>
  <si>
    <t>Дорожное хозяйство (дорожные фонды)</t>
  </si>
  <si>
    <t>Транспорт</t>
  </si>
  <si>
    <t>Сельское хозяйство и рыболовство</t>
  </si>
  <si>
    <t>Общеэкономические вопросы</t>
  </si>
  <si>
    <t>Другие вопросы в области национальной безопасности и правоохранительной деятельности</t>
  </si>
  <si>
    <t>Защита населения и территории от чрезвычайных ситуаций природного и техногенного характера, пожарная безопасность</t>
  </si>
  <si>
    <t>Другие общегосударственные вопросы</t>
  </si>
  <si>
    <t>Резервные фонды</t>
  </si>
  <si>
    <t>Обеспечение деятельности финансовых, налоговых и таможенных органов и органов финансового (финансово-бюджетного) надзора</t>
  </si>
  <si>
    <t>Судебная система</t>
  </si>
  <si>
    <t>подраздел</t>
  </si>
  <si>
    <t>раздел</t>
  </si>
  <si>
    <t>Наименование</t>
  </si>
  <si>
    <t>(тыс.руб.)</t>
  </si>
  <si>
    <t>Функционирование высшего должностного лица субъекта Российской Федерации и муниципального образования</t>
  </si>
  <si>
    <t/>
  </si>
  <si>
    <t>Функционирование Правительства Российской Федерации, высших исполнительных органов субъектов Российской Федерации, местных администраций</t>
  </si>
  <si>
    <t>Мобилизационная и вневойсковая подготовка</t>
  </si>
  <si>
    <t>подразделам классификации расходов бюджета</t>
  </si>
  <si>
    <t>Факт</t>
  </si>
  <si>
    <t xml:space="preserve">              Приложение 2</t>
  </si>
  <si>
    <t>План</t>
  </si>
  <si>
    <t>ОБЩЕГОСУДАРСТВЕННЫЕ ВОПРОСЫ</t>
  </si>
  <si>
    <t>01</t>
  </si>
  <si>
    <t>00</t>
  </si>
  <si>
    <t>02</t>
  </si>
  <si>
    <t>04</t>
  </si>
  <si>
    <t>05</t>
  </si>
  <si>
    <t>06</t>
  </si>
  <si>
    <t>11</t>
  </si>
  <si>
    <t>13</t>
  </si>
  <si>
    <t>НАЦИОНАЛЬНАЯ ОБОРОНА</t>
  </si>
  <si>
    <t>03</t>
  </si>
  <si>
    <t>НАЦИОНАЛЬНАЯ БЕЗОПАСНОСТЬ И ПРАВООХРАНИТЕЛЬНАЯ ДЕЯТЕЛЬНОСТЬ</t>
  </si>
  <si>
    <t>10</t>
  </si>
  <si>
    <t>14</t>
  </si>
  <si>
    <t>НАЦИОНАЛЬНАЯ ЭКОНОМИКА</t>
  </si>
  <si>
    <t>08</t>
  </si>
  <si>
    <t>09</t>
  </si>
  <si>
    <t>12</t>
  </si>
  <si>
    <t>ЖИЛИЩНО-КОММУНАЛЬНОЕ ХОЗЯЙСТВО</t>
  </si>
  <si>
    <t>ОХРАНА ОКРУЖАЮЩЕЙ СРЕДЫ</t>
  </si>
  <si>
    <t>ОБРАЗОВАНИЕ</t>
  </si>
  <si>
    <t>07</t>
  </si>
  <si>
    <t>СОЦИАЛЬНАЯ ПОЛИТИКА</t>
  </si>
  <si>
    <t>Итого:</t>
  </si>
  <si>
    <t>Расходы бюджета округа за 1 квартал 2026 года по разделам и</t>
  </si>
  <si>
    <t>Утверждены постановлением администрации Бабаевского муниципального округа                                               от 09.04.2026  №170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</si>
</sst>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#,##0.0;[Red]\-#,##0.0;0.0"/>
    <numFmt numFmtId="165" formatCode="#,##0.0_ ;[Red]\-#,##0.0\ "/>
    <numFmt numFmtId="166" formatCode="#,##0.0;[Red]\-#,##0.0"/>
    <numFmt numFmtId="167" formatCode="[&gt;=50]#,##0.0,;[Red][&lt;=-50]\-#,##0.0,;#,##0.0,"/>
    <numFmt numFmtId="168" formatCode="#,##0.00_ ;[Red]\-#,##0.00\ "/>
  </numFmts>
  <fonts count="15" x14ac:knownFonts="1">
    <font>
      <sz val="10"/>
      <name val="Arial"/>
      <charset val="204"/>
    </font>
    <font>
      <sz val="10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sz val="8"/>
      <name val="Arial"/>
      <family val="2"/>
      <charset val="204"/>
    </font>
    <font>
      <b/>
      <sz val="10"/>
      <name val="Arial"/>
      <family val="2"/>
      <charset val="204"/>
    </font>
    <font>
      <sz val="8"/>
      <name val="Arial"/>
      <charset val="204"/>
    </font>
    <font>
      <sz val="11"/>
      <name val="Times New Roman"/>
      <family val="1"/>
      <charset val="204"/>
    </font>
    <font>
      <sz val="11"/>
      <name val="Arial"/>
      <family val="2"/>
      <charset val="204"/>
    </font>
    <font>
      <b/>
      <sz val="8"/>
      <name val="Arial"/>
      <family val="2"/>
      <charset val="204"/>
    </font>
    <font>
      <b/>
      <sz val="8"/>
      <color rgb="FF000000"/>
      <name val="Arial"/>
    </font>
    <font>
      <sz val="8"/>
      <color rgb="FF000000"/>
      <name val="Arial"/>
    </font>
    <font>
      <sz val="9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68">
    <xf numFmtId="0" fontId="0" fillId="0" borderId="0" xfId="0"/>
    <xf numFmtId="0" fontId="2" fillId="0" borderId="0" xfId="1" applyNumberFormat="1" applyFont="1" applyFill="1" applyAlignment="1" applyProtection="1">
      <alignment horizontal="center"/>
      <protection hidden="1"/>
    </xf>
    <xf numFmtId="0" fontId="2" fillId="0" borderId="0" xfId="0" applyFont="1"/>
    <xf numFmtId="0" fontId="2" fillId="0" borderId="0" xfId="1" applyFont="1" applyProtection="1">
      <protection hidden="1"/>
    </xf>
    <xf numFmtId="0" fontId="2" fillId="0" borderId="0" xfId="1" applyFont="1"/>
    <xf numFmtId="0" fontId="2" fillId="0" borderId="0" xfId="1" applyNumberFormat="1" applyFont="1" applyFill="1" applyAlignment="1" applyProtection="1">
      <protection hidden="1"/>
    </xf>
    <xf numFmtId="0" fontId="3" fillId="0" borderId="0" xfId="1" applyNumberFormat="1" applyFont="1" applyFill="1" applyAlignment="1" applyProtection="1">
      <alignment horizontal="centerContinuous" vertical="center"/>
      <protection hidden="1"/>
    </xf>
    <xf numFmtId="0" fontId="4" fillId="0" borderId="0" xfId="0" applyFont="1" applyFill="1" applyAlignment="1" applyProtection="1">
      <protection hidden="1"/>
    </xf>
    <xf numFmtId="0" fontId="5" fillId="0" borderId="0" xfId="0" applyFont="1"/>
    <xf numFmtId="0" fontId="3" fillId="0" borderId="0" xfId="1" applyFont="1"/>
    <xf numFmtId="0" fontId="0" fillId="0" borderId="0" xfId="0" applyProtection="1">
      <protection hidden="1"/>
    </xf>
    <xf numFmtId="0" fontId="0" fillId="0" borderId="0" xfId="0" applyProtection="1">
      <protection hidden="1"/>
    </xf>
    <xf numFmtId="0" fontId="6" fillId="0" borderId="0" xfId="0" applyFont="1" applyFill="1" applyAlignment="1" applyProtection="1">
      <protection hidden="1"/>
    </xf>
    <xf numFmtId="0" fontId="0" fillId="0" borderId="4" xfId="0" applyBorder="1" applyProtection="1">
      <protection hidden="1"/>
    </xf>
    <xf numFmtId="0" fontId="10" fillId="0" borderId="9" xfId="0" applyNumberFormat="1" applyFont="1" applyBorder="1" applyAlignment="1">
      <alignment horizontal="center" vertical="center" wrapText="1"/>
    </xf>
    <xf numFmtId="0" fontId="10" fillId="0" borderId="12" xfId="0" applyNumberFormat="1" applyFont="1" applyBorder="1" applyAlignment="1">
      <alignment horizontal="center" vertical="center" wrapText="1"/>
    </xf>
    <xf numFmtId="0" fontId="11" fillId="0" borderId="13" xfId="0" applyNumberFormat="1" applyFont="1" applyBorder="1" applyAlignment="1">
      <alignment horizontal="center" vertical="center"/>
    </xf>
    <xf numFmtId="49" fontId="11" fillId="0" borderId="13" xfId="0" applyNumberFormat="1" applyFont="1" applyBorder="1" applyAlignment="1">
      <alignment horizontal="center" vertical="center"/>
    </xf>
    <xf numFmtId="0" fontId="11" fillId="0" borderId="6" xfId="0" applyNumberFormat="1" applyFont="1" applyBorder="1" applyAlignment="1">
      <alignment horizontal="center" vertical="center" wrapText="1"/>
    </xf>
    <xf numFmtId="0" fontId="11" fillId="0" borderId="14" xfId="0" applyNumberFormat="1" applyFont="1" applyBorder="1" applyAlignment="1">
      <alignment horizontal="left" vertical="center" wrapText="1"/>
    </xf>
    <xf numFmtId="0" fontId="11" fillId="0" borderId="14" xfId="0" applyNumberFormat="1" applyFont="1" applyBorder="1" applyAlignment="1">
      <alignment horizontal="center" vertical="center"/>
    </xf>
    <xf numFmtId="0" fontId="11" fillId="0" borderId="16" xfId="0" applyNumberFormat="1" applyFont="1" applyBorder="1" applyAlignment="1">
      <alignment horizontal="center" vertical="center"/>
    </xf>
    <xf numFmtId="49" fontId="11" fillId="0" borderId="16" xfId="0" applyNumberFormat="1" applyFont="1" applyBorder="1" applyAlignment="1">
      <alignment horizontal="center" vertical="center"/>
    </xf>
    <xf numFmtId="0" fontId="10" fillId="0" borderId="9" xfId="0" applyNumberFormat="1" applyFont="1" applyBorder="1" applyAlignment="1">
      <alignment horizontal="center" vertical="center"/>
    </xf>
    <xf numFmtId="0" fontId="11" fillId="0" borderId="18" xfId="0" applyNumberFormat="1" applyFont="1" applyBorder="1" applyAlignment="1">
      <alignment horizontal="center" vertical="center" wrapText="1"/>
    </xf>
    <xf numFmtId="0" fontId="11" fillId="0" borderId="19" xfId="0" applyNumberFormat="1" applyFont="1" applyBorder="1" applyAlignment="1">
      <alignment horizontal="left" vertical="center" wrapText="1"/>
    </xf>
    <xf numFmtId="0" fontId="11" fillId="0" borderId="19" xfId="0" applyNumberFormat="1" applyFont="1" applyBorder="1" applyAlignment="1">
      <alignment horizontal="center" vertical="center"/>
    </xf>
    <xf numFmtId="0" fontId="14" fillId="0" borderId="10" xfId="0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 applyProtection="1">
      <protection hidden="1"/>
    </xf>
    <xf numFmtId="165" fontId="0" fillId="0" borderId="0" xfId="0" applyNumberFormat="1" applyFont="1" applyFill="1" applyBorder="1" applyAlignment="1" applyProtection="1">
      <protection hidden="1"/>
    </xf>
    <xf numFmtId="0" fontId="9" fillId="0" borderId="17" xfId="0" applyNumberFormat="1" applyFont="1" applyFill="1" applyBorder="1" applyAlignment="1" applyProtection="1">
      <alignment horizontal="center" vertical="center" wrapText="1"/>
      <protection hidden="1"/>
    </xf>
    <xf numFmtId="0" fontId="10" fillId="0" borderId="25" xfId="0" applyNumberFormat="1" applyFont="1" applyBorder="1" applyAlignment="1">
      <alignment horizontal="center" vertical="center" wrapText="1"/>
    </xf>
    <xf numFmtId="167" fontId="12" fillId="0" borderId="7" xfId="0" applyNumberFormat="1" applyFont="1" applyBorder="1" applyAlignment="1">
      <alignment horizontal="center" vertical="center"/>
    </xf>
    <xf numFmtId="164" fontId="2" fillId="0" borderId="26" xfId="0" applyNumberFormat="1" applyFont="1" applyFill="1" applyBorder="1" applyAlignment="1" applyProtection="1">
      <alignment horizontal="center" vertical="center"/>
      <protection hidden="1"/>
    </xf>
    <xf numFmtId="167" fontId="12" fillId="0" borderId="5" xfId="0" applyNumberFormat="1" applyFont="1" applyBorder="1" applyAlignment="1">
      <alignment horizontal="center" vertical="center"/>
    </xf>
    <xf numFmtId="164" fontId="2" fillId="0" borderId="27" xfId="0" applyNumberFormat="1" applyFont="1" applyFill="1" applyBorder="1" applyAlignment="1" applyProtection="1">
      <alignment horizontal="center" vertical="center"/>
      <protection hidden="1"/>
    </xf>
    <xf numFmtId="167" fontId="12" fillId="0" borderId="20" xfId="0" applyNumberFormat="1" applyFont="1" applyBorder="1" applyAlignment="1">
      <alignment horizontal="center" vertical="center"/>
    </xf>
    <xf numFmtId="167" fontId="12" fillId="0" borderId="21" xfId="0" applyNumberFormat="1" applyFont="1" applyBorder="1" applyAlignment="1">
      <alignment horizontal="center" vertical="center"/>
    </xf>
    <xf numFmtId="164" fontId="2" fillId="0" borderId="28" xfId="0" applyNumberFormat="1" applyFont="1" applyFill="1" applyBorder="1" applyAlignment="1" applyProtection="1">
      <alignment horizontal="center" vertical="center"/>
      <protection hidden="1"/>
    </xf>
    <xf numFmtId="167" fontId="13" fillId="0" borderId="10" xfId="0" applyNumberFormat="1" applyFont="1" applyBorder="1" applyAlignment="1">
      <alignment horizontal="center" vertical="center"/>
    </xf>
    <xf numFmtId="166" fontId="3" fillId="0" borderId="17" xfId="0" applyNumberFormat="1" applyFont="1" applyFill="1" applyBorder="1" applyAlignment="1" applyProtection="1">
      <alignment horizontal="center"/>
      <protection hidden="1"/>
    </xf>
    <xf numFmtId="0" fontId="2" fillId="0" borderId="0" xfId="0" applyFont="1" applyAlignment="1">
      <alignment horizontal="center"/>
    </xf>
    <xf numFmtId="0" fontId="2" fillId="0" borderId="0" xfId="1" applyFont="1" applyAlignment="1" applyProtection="1">
      <alignment horizontal="center"/>
      <protection hidden="1"/>
    </xf>
    <xf numFmtId="0" fontId="3" fillId="0" borderId="0" xfId="1" applyFont="1" applyAlignment="1">
      <alignment horizontal="center"/>
    </xf>
    <xf numFmtId="168" fontId="11" fillId="0" borderId="23" xfId="0" applyNumberFormat="1" applyFont="1" applyBorder="1" applyAlignment="1">
      <alignment horizontal="right" vertical="center"/>
    </xf>
    <xf numFmtId="168" fontId="11" fillId="0" borderId="14" xfId="0" applyNumberFormat="1" applyFont="1" applyBorder="1" applyAlignment="1">
      <alignment horizontal="right" vertical="center"/>
    </xf>
    <xf numFmtId="168" fontId="10" fillId="0" borderId="24" xfId="0" applyNumberFormat="1" applyFont="1" applyBorder="1" applyAlignment="1">
      <alignment horizontal="right" vertical="center"/>
    </xf>
    <xf numFmtId="168" fontId="10" fillId="0" borderId="9" xfId="0" applyNumberFormat="1" applyFont="1" applyBorder="1" applyAlignment="1">
      <alignment horizontal="right" vertical="center"/>
    </xf>
    <xf numFmtId="0" fontId="11" fillId="0" borderId="15" xfId="0" applyNumberFormat="1" applyFont="1" applyBorder="1" applyAlignment="1">
      <alignment horizontal="left" vertical="center" wrapText="1"/>
    </xf>
    <xf numFmtId="0" fontId="11" fillId="0" borderId="16" xfId="0" applyNumberFormat="1" applyFont="1" applyBorder="1" applyAlignment="1">
      <alignment horizontal="left" vertical="center" wrapText="1"/>
    </xf>
    <xf numFmtId="0" fontId="10" fillId="0" borderId="11" xfId="0" applyNumberFormat="1" applyFont="1" applyBorder="1" applyAlignment="1">
      <alignment horizontal="left" vertical="center" wrapText="1"/>
    </xf>
    <xf numFmtId="0" fontId="10" fillId="0" borderId="9" xfId="0" applyNumberFormat="1" applyFont="1" applyBorder="1" applyAlignment="1">
      <alignment horizontal="left" vertical="center" wrapText="1"/>
    </xf>
    <xf numFmtId="168" fontId="11" fillId="0" borderId="22" xfId="0" applyNumberFormat="1" applyFont="1" applyBorder="1" applyAlignment="1">
      <alignment horizontal="right" vertical="center"/>
    </xf>
    <xf numFmtId="168" fontId="11" fillId="0" borderId="13" xfId="0" applyNumberFormat="1" applyFont="1" applyBorder="1" applyAlignment="1">
      <alignment horizontal="right" vertical="center"/>
    </xf>
    <xf numFmtId="0" fontId="7" fillId="0" borderId="0" xfId="0" applyFont="1" applyFill="1" applyAlignment="1">
      <alignment horizontal="left" vertical="top" wrapText="1"/>
    </xf>
    <xf numFmtId="0" fontId="1" fillId="0" borderId="0" xfId="0" applyFont="1" applyFill="1" applyAlignment="1">
      <alignment horizontal="left" vertical="top"/>
    </xf>
    <xf numFmtId="0" fontId="7" fillId="0" borderId="0" xfId="1" applyFont="1" applyAlignment="1">
      <alignment horizontal="right" vertical="center" wrapText="1"/>
    </xf>
    <xf numFmtId="0" fontId="8" fillId="0" borderId="0" xfId="1" applyFont="1" applyAlignment="1">
      <alignment horizontal="right" vertical="center" wrapText="1"/>
    </xf>
    <xf numFmtId="0" fontId="7" fillId="0" borderId="0" xfId="0" applyFont="1" applyFill="1" applyAlignment="1">
      <alignment horizontal="right" vertical="top" wrapText="1"/>
    </xf>
    <xf numFmtId="0" fontId="1" fillId="0" borderId="0" xfId="0" applyFont="1" applyFill="1" applyAlignment="1">
      <alignment horizontal="right" vertical="top"/>
    </xf>
    <xf numFmtId="0" fontId="5" fillId="0" borderId="0" xfId="1" applyNumberFormat="1" applyFont="1" applyFill="1" applyAlignment="1" applyProtection="1">
      <alignment horizontal="center" vertical="center"/>
      <protection hidden="1"/>
    </xf>
    <xf numFmtId="0" fontId="10" fillId="0" borderId="3" xfId="0" applyNumberFormat="1" applyFont="1" applyBorder="1" applyAlignment="1">
      <alignment horizontal="center" vertical="center" wrapText="1"/>
    </xf>
    <xf numFmtId="0" fontId="10" fillId="0" borderId="2" xfId="0" applyNumberFormat="1" applyFont="1" applyBorder="1" applyAlignment="1">
      <alignment horizontal="center" vertical="center" wrapText="1"/>
    </xf>
    <xf numFmtId="0" fontId="10" fillId="0" borderId="11" xfId="0" applyNumberFormat="1" applyFont="1" applyBorder="1" applyAlignment="1">
      <alignment horizontal="center" vertical="center" wrapText="1"/>
    </xf>
    <xf numFmtId="0" fontId="10" fillId="0" borderId="9" xfId="0" applyNumberFormat="1" applyFont="1" applyBorder="1" applyAlignment="1">
      <alignment horizontal="center" vertical="center" wrapText="1"/>
    </xf>
    <xf numFmtId="0" fontId="11" fillId="0" borderId="8" xfId="0" applyNumberFormat="1" applyFont="1" applyBorder="1" applyAlignment="1">
      <alignment horizontal="left" vertical="center" wrapText="1"/>
    </xf>
    <xf numFmtId="0" fontId="11" fillId="0" borderId="13" xfId="0" applyNumberFormat="1" applyFont="1" applyBorder="1" applyAlignment="1">
      <alignment horizontal="left" vertical="center" wrapText="1"/>
    </xf>
  </cellXfs>
  <cellStyles count="2">
    <cellStyle name="Обычный" xfId="0" builtinId="0"/>
    <cellStyle name="Обычный 2 3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7F0000"/>
      <rgbColor rgb="00007F00"/>
      <rgbColor rgb="0000007F"/>
      <rgbColor rgb="007F7F00"/>
      <rgbColor rgb="007F007F"/>
      <rgbColor rgb="00007F7F"/>
      <rgbColor rgb="00C0C0C0"/>
      <rgbColor rgb="007F7F7F"/>
      <rgbColor rgb="009999FF"/>
      <rgbColor rgb="00993366"/>
      <rgbColor rgb="00FFFFCC"/>
      <rgbColor rgb="00CCFFFF"/>
      <rgbColor rgb="00660066"/>
      <rgbColor rgb="00FF7F7F"/>
      <rgbColor rgb="000066CC"/>
      <rgbColor rgb="00CCCCFF"/>
      <rgbColor rgb="0000007F"/>
      <rgbColor rgb="00FF00FF"/>
      <rgbColor rgb="00FFFF00"/>
      <rgbColor rgb="0000FFFF"/>
      <rgbColor rgb="007F007F"/>
      <rgbColor rgb="007F0000"/>
      <rgbColor rgb="00007F7F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L50"/>
  <sheetViews>
    <sheetView showGridLines="0" tabSelected="1" workbookViewId="0">
      <selection activeCell="N7" sqref="N7"/>
    </sheetView>
  </sheetViews>
  <sheetFormatPr defaultColWidth="8.85546875" defaultRowHeight="12" x14ac:dyDescent="0.2"/>
  <cols>
    <col min="1" max="1" width="0.42578125" style="2" customWidth="1"/>
    <col min="2" max="2" width="2" style="2" customWidth="1"/>
    <col min="3" max="3" width="41.85546875" style="2" customWidth="1"/>
    <col min="4" max="5" width="6.5703125" style="2" customWidth="1"/>
    <col min="6" max="6" width="15.5703125" style="42" customWidth="1"/>
    <col min="7" max="7" width="14.42578125" style="2" customWidth="1"/>
    <col min="8" max="8" width="12" style="2" hidden="1" customWidth="1"/>
    <col min="9" max="9" width="2.28515625" style="2" hidden="1" customWidth="1"/>
    <col min="10" max="10" width="1.7109375" style="2" hidden="1" customWidth="1"/>
    <col min="11" max="145" width="9.140625" style="2" customWidth="1"/>
    <col min="146" max="16384" width="8.85546875" style="2"/>
  </cols>
  <sheetData>
    <row r="1" spans="1:12" ht="12.75" x14ac:dyDescent="0.2">
      <c r="G1" s="55" t="s">
        <v>39</v>
      </c>
      <c r="H1" s="56"/>
      <c r="I1" s="56"/>
    </row>
    <row r="2" spans="1:12" s="4" customFormat="1" ht="59.25" customHeight="1" x14ac:dyDescent="0.2">
      <c r="A2" s="3"/>
      <c r="B2" s="3"/>
      <c r="C2" s="3"/>
      <c r="D2" s="3"/>
      <c r="E2" s="3"/>
      <c r="F2" s="57" t="s">
        <v>66</v>
      </c>
      <c r="G2" s="58"/>
      <c r="H2" s="58"/>
    </row>
    <row r="3" spans="1:12" s="4" customFormat="1" ht="15" customHeight="1" x14ac:dyDescent="0.2">
      <c r="A3" s="3"/>
      <c r="B3" s="5"/>
      <c r="C3" s="5"/>
      <c r="D3" s="5"/>
      <c r="E3" s="5"/>
      <c r="F3" s="59"/>
      <c r="G3" s="60"/>
      <c r="H3" s="60"/>
    </row>
    <row r="4" spans="1:12" s="4" customFormat="1" ht="12.75" x14ac:dyDescent="0.2">
      <c r="A4" s="6"/>
      <c r="B4" s="6"/>
      <c r="C4" s="61" t="s">
        <v>65</v>
      </c>
      <c r="D4" s="61"/>
      <c r="E4" s="61"/>
      <c r="F4" s="61"/>
      <c r="G4" s="61"/>
      <c r="H4" s="61"/>
    </row>
    <row r="5" spans="1:12" s="4" customFormat="1" ht="15" customHeight="1" x14ac:dyDescent="0.2">
      <c r="A5" s="3"/>
      <c r="B5" s="3"/>
      <c r="C5" s="61" t="s">
        <v>37</v>
      </c>
      <c r="D5" s="61"/>
      <c r="E5" s="61"/>
      <c r="F5" s="61"/>
      <c r="G5" s="61"/>
      <c r="H5" s="61"/>
    </row>
    <row r="6" spans="1:12" s="4" customFormat="1" ht="12.75" customHeight="1" thickBot="1" x14ac:dyDescent="0.25">
      <c r="A6" s="3"/>
      <c r="B6" s="3"/>
      <c r="C6" s="3"/>
      <c r="D6" s="3"/>
      <c r="E6" s="3"/>
      <c r="F6" s="43"/>
      <c r="G6" s="1" t="s">
        <v>32</v>
      </c>
      <c r="H6" s="5"/>
    </row>
    <row r="7" spans="1:12" customFormat="1" ht="23.25" customHeight="1" thickBot="1" x14ac:dyDescent="0.25">
      <c r="A7" s="10"/>
      <c r="B7" s="64" t="s">
        <v>31</v>
      </c>
      <c r="C7" s="65"/>
      <c r="D7" s="14" t="s">
        <v>30</v>
      </c>
      <c r="E7" s="14" t="s">
        <v>29</v>
      </c>
      <c r="F7" s="27" t="s">
        <v>40</v>
      </c>
      <c r="G7" s="31" t="s">
        <v>38</v>
      </c>
      <c r="H7" s="29" t="s">
        <v>34</v>
      </c>
      <c r="I7" s="10"/>
      <c r="J7" s="10"/>
      <c r="K7" s="10"/>
      <c r="L7" s="10"/>
    </row>
    <row r="8" spans="1:12" customFormat="1" ht="12.75" customHeight="1" thickBot="1" x14ac:dyDescent="0.25">
      <c r="A8" s="13"/>
      <c r="B8" s="62">
        <v>1</v>
      </c>
      <c r="C8" s="63"/>
      <c r="D8" s="15">
        <v>2</v>
      </c>
      <c r="E8" s="15">
        <v>3</v>
      </c>
      <c r="F8" s="28">
        <v>4</v>
      </c>
      <c r="G8" s="32">
        <v>5</v>
      </c>
      <c r="H8" s="30"/>
      <c r="I8" s="11"/>
      <c r="J8" s="11"/>
      <c r="K8" s="11"/>
      <c r="L8" s="11"/>
    </row>
    <row r="9" spans="1:12" customFormat="1" ht="12.75" x14ac:dyDescent="0.2">
      <c r="A9" s="13"/>
      <c r="B9" s="66" t="s">
        <v>41</v>
      </c>
      <c r="C9" s="67"/>
      <c r="D9" s="16" t="s">
        <v>42</v>
      </c>
      <c r="E9" s="17" t="s">
        <v>43</v>
      </c>
      <c r="F9" s="33">
        <v>144463887.91</v>
      </c>
      <c r="G9" s="34">
        <f>G10+G11+G12+G13+G14+G15</f>
        <v>29083.864150000001</v>
      </c>
      <c r="H9" s="53">
        <v>28470015.719999999</v>
      </c>
      <c r="I9" s="54"/>
      <c r="J9" s="54"/>
      <c r="K9" s="11"/>
      <c r="L9" s="11"/>
    </row>
    <row r="10" spans="1:12" customFormat="1" ht="33.75" x14ac:dyDescent="0.2">
      <c r="A10" s="13"/>
      <c r="B10" s="18"/>
      <c r="C10" s="19" t="s">
        <v>33</v>
      </c>
      <c r="D10" s="20" t="s">
        <v>42</v>
      </c>
      <c r="E10" s="20" t="s">
        <v>44</v>
      </c>
      <c r="F10" s="35">
        <v>4864300</v>
      </c>
      <c r="G10" s="36">
        <v>964</v>
      </c>
      <c r="H10" s="45">
        <v>964044.49</v>
      </c>
      <c r="I10" s="46"/>
      <c r="J10" s="46"/>
      <c r="K10" s="11"/>
      <c r="L10" s="11"/>
    </row>
    <row r="11" spans="1:12" customFormat="1" ht="45" x14ac:dyDescent="0.2">
      <c r="A11" s="13"/>
      <c r="B11" s="18"/>
      <c r="C11" s="19" t="s">
        <v>35</v>
      </c>
      <c r="D11" s="20" t="s">
        <v>42</v>
      </c>
      <c r="E11" s="20" t="s">
        <v>45</v>
      </c>
      <c r="F11" s="35">
        <v>72772287.909999996</v>
      </c>
      <c r="G11" s="36">
        <v>14422.3</v>
      </c>
      <c r="H11" s="45">
        <v>13883206.529999999</v>
      </c>
      <c r="I11" s="46"/>
      <c r="J11" s="46"/>
      <c r="K11" s="11"/>
      <c r="L11" s="11"/>
    </row>
    <row r="12" spans="1:12" customFormat="1" ht="12.75" x14ac:dyDescent="0.2">
      <c r="A12" s="13"/>
      <c r="B12" s="18"/>
      <c r="C12" s="19" t="s">
        <v>28</v>
      </c>
      <c r="D12" s="20" t="s">
        <v>42</v>
      </c>
      <c r="E12" s="20" t="s">
        <v>46</v>
      </c>
      <c r="F12" s="35">
        <v>13600</v>
      </c>
      <c r="G12" s="36">
        <f t="shared" ref="G12:G48" si="0">H12/1000</f>
        <v>0</v>
      </c>
      <c r="H12" s="45">
        <v>0</v>
      </c>
      <c r="I12" s="46"/>
      <c r="J12" s="46"/>
      <c r="K12" s="11"/>
      <c r="L12" s="11"/>
    </row>
    <row r="13" spans="1:12" customFormat="1" ht="33.75" x14ac:dyDescent="0.2">
      <c r="A13" s="13"/>
      <c r="B13" s="18"/>
      <c r="C13" s="19" t="s">
        <v>27</v>
      </c>
      <c r="D13" s="20" t="s">
        <v>42</v>
      </c>
      <c r="E13" s="20" t="s">
        <v>47</v>
      </c>
      <c r="F13" s="35">
        <v>8549200</v>
      </c>
      <c r="G13" s="36">
        <f t="shared" si="0"/>
        <v>1589.8641499999999</v>
      </c>
      <c r="H13" s="45">
        <v>1589864.15</v>
      </c>
      <c r="I13" s="46"/>
      <c r="J13" s="46"/>
      <c r="K13" s="11"/>
      <c r="L13" s="11"/>
    </row>
    <row r="14" spans="1:12" customFormat="1" ht="12.75" x14ac:dyDescent="0.2">
      <c r="A14" s="13"/>
      <c r="B14" s="18"/>
      <c r="C14" s="19" t="s">
        <v>26</v>
      </c>
      <c r="D14" s="20" t="s">
        <v>42</v>
      </c>
      <c r="E14" s="20" t="s">
        <v>48</v>
      </c>
      <c r="F14" s="35">
        <v>200000</v>
      </c>
      <c r="G14" s="36">
        <f t="shared" si="0"/>
        <v>0</v>
      </c>
      <c r="H14" s="45">
        <v>0</v>
      </c>
      <c r="I14" s="46"/>
      <c r="J14" s="46"/>
      <c r="K14" s="11"/>
      <c r="L14" s="11"/>
    </row>
    <row r="15" spans="1:12" customFormat="1" ht="12.75" x14ac:dyDescent="0.2">
      <c r="A15" s="13"/>
      <c r="B15" s="18"/>
      <c r="C15" s="19" t="s">
        <v>25</v>
      </c>
      <c r="D15" s="20" t="s">
        <v>42</v>
      </c>
      <c r="E15" s="20" t="s">
        <v>49</v>
      </c>
      <c r="F15" s="35">
        <v>58064500</v>
      </c>
      <c r="G15" s="36">
        <v>12107.7</v>
      </c>
      <c r="H15" s="45">
        <v>12032900.550000001</v>
      </c>
      <c r="I15" s="46"/>
      <c r="J15" s="46"/>
      <c r="K15" s="11"/>
      <c r="L15" s="11"/>
    </row>
    <row r="16" spans="1:12" customFormat="1" ht="12.75" x14ac:dyDescent="0.2">
      <c r="A16" s="13"/>
      <c r="B16" s="49" t="s">
        <v>50</v>
      </c>
      <c r="C16" s="50"/>
      <c r="D16" s="21" t="s">
        <v>44</v>
      </c>
      <c r="E16" s="22" t="s">
        <v>43</v>
      </c>
      <c r="F16" s="37">
        <v>740600</v>
      </c>
      <c r="G16" s="36">
        <f>G17</f>
        <v>81.098179999999999</v>
      </c>
      <c r="H16" s="45">
        <v>81098.179999999993</v>
      </c>
      <c r="I16" s="46"/>
      <c r="J16" s="46"/>
      <c r="K16" s="11"/>
      <c r="L16" s="11"/>
    </row>
    <row r="17" spans="1:12" customFormat="1" ht="12.75" x14ac:dyDescent="0.2">
      <c r="A17" s="13"/>
      <c r="B17" s="18"/>
      <c r="C17" s="19" t="s">
        <v>36</v>
      </c>
      <c r="D17" s="20" t="s">
        <v>44</v>
      </c>
      <c r="E17" s="20" t="s">
        <v>51</v>
      </c>
      <c r="F17" s="35">
        <v>740600</v>
      </c>
      <c r="G17" s="36">
        <f t="shared" si="0"/>
        <v>81.098179999999999</v>
      </c>
      <c r="H17" s="45">
        <v>81098.179999999993</v>
      </c>
      <c r="I17" s="46"/>
      <c r="J17" s="46"/>
      <c r="K17" s="11"/>
      <c r="L17" s="11"/>
    </row>
    <row r="18" spans="1:12" customFormat="1" ht="24.75" customHeight="1" x14ac:dyDescent="0.2">
      <c r="A18" s="13"/>
      <c r="B18" s="49" t="s">
        <v>52</v>
      </c>
      <c r="C18" s="50"/>
      <c r="D18" s="21" t="s">
        <v>51</v>
      </c>
      <c r="E18" s="22" t="s">
        <v>43</v>
      </c>
      <c r="F18" s="37">
        <v>2824450</v>
      </c>
      <c r="G18" s="36">
        <f>G19+G20</f>
        <v>96.6</v>
      </c>
      <c r="H18" s="45">
        <v>76565.440000000002</v>
      </c>
      <c r="I18" s="46"/>
      <c r="J18" s="46"/>
      <c r="K18" s="11"/>
      <c r="L18" s="11"/>
    </row>
    <row r="19" spans="1:12" customFormat="1" ht="33.75" x14ac:dyDescent="0.2">
      <c r="A19" s="13"/>
      <c r="B19" s="18"/>
      <c r="C19" s="19" t="s">
        <v>24</v>
      </c>
      <c r="D19" s="20" t="s">
        <v>51</v>
      </c>
      <c r="E19" s="20" t="s">
        <v>53</v>
      </c>
      <c r="F19" s="35">
        <v>2444450</v>
      </c>
      <c r="G19" s="36">
        <v>32.4</v>
      </c>
      <c r="H19" s="45">
        <v>32365.439999999999</v>
      </c>
      <c r="I19" s="46"/>
      <c r="J19" s="46"/>
      <c r="K19" s="11"/>
      <c r="L19" s="11"/>
    </row>
    <row r="20" spans="1:12" customFormat="1" ht="22.5" x14ac:dyDescent="0.2">
      <c r="A20" s="13"/>
      <c r="B20" s="18"/>
      <c r="C20" s="19" t="s">
        <v>23</v>
      </c>
      <c r="D20" s="20" t="s">
        <v>51</v>
      </c>
      <c r="E20" s="20" t="s">
        <v>54</v>
      </c>
      <c r="F20" s="35">
        <v>380000</v>
      </c>
      <c r="G20" s="36">
        <v>64.2</v>
      </c>
      <c r="H20" s="45">
        <v>44200</v>
      </c>
      <c r="I20" s="46"/>
      <c r="J20" s="46"/>
      <c r="K20" s="11"/>
      <c r="L20" s="11"/>
    </row>
    <row r="21" spans="1:12" customFormat="1" ht="12.75" x14ac:dyDescent="0.2">
      <c r="A21" s="13"/>
      <c r="B21" s="49" t="s">
        <v>55</v>
      </c>
      <c r="C21" s="50"/>
      <c r="D21" s="21" t="s">
        <v>45</v>
      </c>
      <c r="E21" s="22" t="s">
        <v>43</v>
      </c>
      <c r="F21" s="37">
        <v>52618564.359999999</v>
      </c>
      <c r="G21" s="36">
        <f>G22+G23+G24+G25+G26</f>
        <v>10101.326140000001</v>
      </c>
      <c r="H21" s="45">
        <v>6724116.7599999998</v>
      </c>
      <c r="I21" s="46"/>
      <c r="J21" s="46"/>
      <c r="K21" s="11"/>
      <c r="L21" s="11"/>
    </row>
    <row r="22" spans="1:12" customFormat="1" ht="12.75" x14ac:dyDescent="0.2">
      <c r="A22" s="13"/>
      <c r="B22" s="18"/>
      <c r="C22" s="19" t="s">
        <v>22</v>
      </c>
      <c r="D22" s="20" t="s">
        <v>45</v>
      </c>
      <c r="E22" s="20" t="s">
        <v>42</v>
      </c>
      <c r="F22" s="35">
        <v>918538.04</v>
      </c>
      <c r="G22" s="36">
        <f t="shared" si="0"/>
        <v>0</v>
      </c>
      <c r="H22" s="45">
        <v>0</v>
      </c>
      <c r="I22" s="46"/>
      <c r="J22" s="46"/>
      <c r="K22" s="11"/>
      <c r="L22" s="11"/>
    </row>
    <row r="23" spans="1:12" customFormat="1" ht="12.75" x14ac:dyDescent="0.2">
      <c r="A23" s="13"/>
      <c r="B23" s="18"/>
      <c r="C23" s="19" t="s">
        <v>21</v>
      </c>
      <c r="D23" s="20" t="s">
        <v>45</v>
      </c>
      <c r="E23" s="20" t="s">
        <v>46</v>
      </c>
      <c r="F23" s="35">
        <v>916500</v>
      </c>
      <c r="G23" s="36">
        <f t="shared" si="0"/>
        <v>0</v>
      </c>
      <c r="H23" s="45">
        <v>0</v>
      </c>
      <c r="I23" s="46"/>
      <c r="J23" s="46"/>
      <c r="K23" s="11"/>
      <c r="L23" s="11"/>
    </row>
    <row r="24" spans="1:12" customFormat="1" ht="12.75" x14ac:dyDescent="0.2">
      <c r="A24" s="13"/>
      <c r="B24" s="18"/>
      <c r="C24" s="19" t="s">
        <v>20</v>
      </c>
      <c r="D24" s="20" t="s">
        <v>45</v>
      </c>
      <c r="E24" s="20" t="s">
        <v>56</v>
      </c>
      <c r="F24" s="35">
        <v>2965684.21</v>
      </c>
      <c r="G24" s="36">
        <f t="shared" si="0"/>
        <v>0</v>
      </c>
      <c r="H24" s="45">
        <v>0</v>
      </c>
      <c r="I24" s="46"/>
      <c r="J24" s="46"/>
      <c r="K24" s="11"/>
      <c r="L24" s="11"/>
    </row>
    <row r="25" spans="1:12" customFormat="1" ht="12.75" x14ac:dyDescent="0.2">
      <c r="A25" s="13"/>
      <c r="B25" s="18"/>
      <c r="C25" s="19" t="s">
        <v>19</v>
      </c>
      <c r="D25" s="20" t="s">
        <v>45</v>
      </c>
      <c r="E25" s="20" t="s">
        <v>57</v>
      </c>
      <c r="F25" s="35">
        <v>47330421.060000002</v>
      </c>
      <c r="G25" s="36">
        <v>9918.7000000000007</v>
      </c>
      <c r="H25" s="45">
        <v>6541490.6200000001</v>
      </c>
      <c r="I25" s="46"/>
      <c r="J25" s="46"/>
      <c r="K25" s="11"/>
      <c r="L25" s="11"/>
    </row>
    <row r="26" spans="1:12" customFormat="1" ht="12.75" x14ac:dyDescent="0.2">
      <c r="A26" s="13"/>
      <c r="B26" s="18"/>
      <c r="C26" s="19" t="s">
        <v>18</v>
      </c>
      <c r="D26" s="20" t="s">
        <v>45</v>
      </c>
      <c r="E26" s="20" t="s">
        <v>58</v>
      </c>
      <c r="F26" s="35">
        <v>487421.05</v>
      </c>
      <c r="G26" s="36">
        <f t="shared" si="0"/>
        <v>182.62614000000002</v>
      </c>
      <c r="H26" s="45">
        <v>182626.14</v>
      </c>
      <c r="I26" s="46"/>
      <c r="J26" s="46"/>
      <c r="K26" s="11"/>
      <c r="L26" s="11"/>
    </row>
    <row r="27" spans="1:12" customFormat="1" ht="12.75" x14ac:dyDescent="0.2">
      <c r="A27" s="13"/>
      <c r="B27" s="49" t="s">
        <v>59</v>
      </c>
      <c r="C27" s="50"/>
      <c r="D27" s="21" t="s">
        <v>46</v>
      </c>
      <c r="E27" s="22" t="s">
        <v>43</v>
      </c>
      <c r="F27" s="37">
        <v>149890243.47</v>
      </c>
      <c r="G27" s="36">
        <f>G28+G29+G30</f>
        <v>8469.0016500000002</v>
      </c>
      <c r="H27" s="45">
        <v>7968001.8399999999</v>
      </c>
      <c r="I27" s="46"/>
      <c r="J27" s="46"/>
      <c r="K27" s="11"/>
      <c r="L27" s="11"/>
    </row>
    <row r="28" spans="1:12" customFormat="1" ht="12.75" x14ac:dyDescent="0.2">
      <c r="A28" s="13"/>
      <c r="B28" s="18"/>
      <c r="C28" s="19" t="s">
        <v>17</v>
      </c>
      <c r="D28" s="20" t="s">
        <v>46</v>
      </c>
      <c r="E28" s="20" t="s">
        <v>42</v>
      </c>
      <c r="F28" s="35">
        <v>3353764.72</v>
      </c>
      <c r="G28" s="36">
        <v>195.5</v>
      </c>
      <c r="H28" s="45">
        <v>194491.51999999999</v>
      </c>
      <c r="I28" s="46"/>
      <c r="J28" s="46"/>
      <c r="K28" s="11"/>
      <c r="L28" s="11"/>
    </row>
    <row r="29" spans="1:12" customFormat="1" ht="12.75" x14ac:dyDescent="0.2">
      <c r="A29" s="13"/>
      <c r="B29" s="18"/>
      <c r="C29" s="19" t="s">
        <v>16</v>
      </c>
      <c r="D29" s="20" t="s">
        <v>46</v>
      </c>
      <c r="E29" s="20" t="s">
        <v>44</v>
      </c>
      <c r="F29" s="35">
        <v>17212840</v>
      </c>
      <c r="G29" s="36">
        <v>5251.3</v>
      </c>
      <c r="H29" s="45">
        <v>4751308.67</v>
      </c>
      <c r="I29" s="46"/>
      <c r="J29" s="46"/>
      <c r="K29" s="11"/>
      <c r="L29" s="11"/>
    </row>
    <row r="30" spans="1:12" customFormat="1" ht="12.75" x14ac:dyDescent="0.2">
      <c r="A30" s="13"/>
      <c r="B30" s="18"/>
      <c r="C30" s="19" t="s">
        <v>15</v>
      </c>
      <c r="D30" s="20" t="s">
        <v>46</v>
      </c>
      <c r="E30" s="20" t="s">
        <v>51</v>
      </c>
      <c r="F30" s="35">
        <v>129323638.75</v>
      </c>
      <c r="G30" s="36">
        <f t="shared" si="0"/>
        <v>3022.20165</v>
      </c>
      <c r="H30" s="45">
        <v>3022201.65</v>
      </c>
      <c r="I30" s="46"/>
      <c r="J30" s="46"/>
      <c r="K30" s="11"/>
      <c r="L30" s="11"/>
    </row>
    <row r="31" spans="1:12" customFormat="1" ht="12.75" x14ac:dyDescent="0.2">
      <c r="A31" s="13"/>
      <c r="B31" s="49" t="s">
        <v>60</v>
      </c>
      <c r="C31" s="50"/>
      <c r="D31" s="21" t="s">
        <v>47</v>
      </c>
      <c r="E31" s="22" t="s">
        <v>43</v>
      </c>
      <c r="F31" s="37">
        <v>3648350</v>
      </c>
      <c r="G31" s="36">
        <f>G32</f>
        <v>154.065</v>
      </c>
      <c r="H31" s="45">
        <v>154065.70000000001</v>
      </c>
      <c r="I31" s="46"/>
      <c r="J31" s="46"/>
      <c r="K31" s="11"/>
      <c r="L31" s="11"/>
    </row>
    <row r="32" spans="1:12" customFormat="1" ht="22.5" x14ac:dyDescent="0.2">
      <c r="A32" s="13"/>
      <c r="B32" s="18"/>
      <c r="C32" s="19" t="s">
        <v>14</v>
      </c>
      <c r="D32" s="20" t="s">
        <v>47</v>
      </c>
      <c r="E32" s="20" t="s">
        <v>51</v>
      </c>
      <c r="F32" s="35">
        <v>3648350</v>
      </c>
      <c r="G32" s="36">
        <v>154.065</v>
      </c>
      <c r="H32" s="45">
        <v>154065.70000000001</v>
      </c>
      <c r="I32" s="46"/>
      <c r="J32" s="46"/>
      <c r="K32" s="11"/>
      <c r="L32" s="11"/>
    </row>
    <row r="33" spans="1:12" customFormat="1" ht="12.75" x14ac:dyDescent="0.2">
      <c r="A33" s="13"/>
      <c r="B33" s="49" t="s">
        <v>61</v>
      </c>
      <c r="C33" s="50"/>
      <c r="D33" s="21" t="s">
        <v>62</v>
      </c>
      <c r="E33" s="22" t="s">
        <v>43</v>
      </c>
      <c r="F33" s="37">
        <v>707856779.98000002</v>
      </c>
      <c r="G33" s="36">
        <f>G34+G35+G37+G36+G38</f>
        <v>128485.11199999999</v>
      </c>
      <c r="H33" s="45">
        <v>127866629.72</v>
      </c>
      <c r="I33" s="46"/>
      <c r="J33" s="46"/>
      <c r="K33" s="11"/>
      <c r="L33" s="11"/>
    </row>
    <row r="34" spans="1:12" customFormat="1" ht="12.75" x14ac:dyDescent="0.2">
      <c r="A34" s="13"/>
      <c r="B34" s="18"/>
      <c r="C34" s="19" t="s">
        <v>13</v>
      </c>
      <c r="D34" s="20" t="s">
        <v>62</v>
      </c>
      <c r="E34" s="20" t="s">
        <v>42</v>
      </c>
      <c r="F34" s="35">
        <v>259027855.44999999</v>
      </c>
      <c r="G34" s="36">
        <v>39235.68</v>
      </c>
      <c r="H34" s="45">
        <v>39235680.479999997</v>
      </c>
      <c r="I34" s="46"/>
      <c r="J34" s="46"/>
      <c r="K34" s="11"/>
      <c r="L34" s="11"/>
    </row>
    <row r="35" spans="1:12" customFormat="1" ht="12.75" x14ac:dyDescent="0.2">
      <c r="A35" s="13"/>
      <c r="B35" s="18"/>
      <c r="C35" s="19" t="s">
        <v>12</v>
      </c>
      <c r="D35" s="20" t="s">
        <v>62</v>
      </c>
      <c r="E35" s="20" t="s">
        <v>44</v>
      </c>
      <c r="F35" s="35">
        <v>379210814.04000002</v>
      </c>
      <c r="G35" s="36">
        <v>77035.199999999997</v>
      </c>
      <c r="H35" s="45">
        <v>76722226.719999999</v>
      </c>
      <c r="I35" s="46"/>
      <c r="J35" s="46"/>
      <c r="K35" s="11"/>
      <c r="L35" s="11"/>
    </row>
    <row r="36" spans="1:12" customFormat="1" ht="12.75" x14ac:dyDescent="0.2">
      <c r="A36" s="13"/>
      <c r="B36" s="18"/>
      <c r="C36" s="19" t="s">
        <v>11</v>
      </c>
      <c r="D36" s="20" t="s">
        <v>62</v>
      </c>
      <c r="E36" s="20" t="s">
        <v>51</v>
      </c>
      <c r="F36" s="35">
        <v>58838100</v>
      </c>
      <c r="G36" s="36">
        <v>10198.132</v>
      </c>
      <c r="H36" s="45">
        <v>9922138.4199999999</v>
      </c>
      <c r="I36" s="46"/>
      <c r="J36" s="46"/>
      <c r="K36" s="11"/>
      <c r="L36" s="11"/>
    </row>
    <row r="37" spans="1:12" customFormat="1" ht="12.75" x14ac:dyDescent="0.2">
      <c r="A37" s="13"/>
      <c r="B37" s="18"/>
      <c r="C37" s="19" t="s">
        <v>10</v>
      </c>
      <c r="D37" s="20" t="s">
        <v>62</v>
      </c>
      <c r="E37" s="20" t="s">
        <v>62</v>
      </c>
      <c r="F37" s="35">
        <v>5261700</v>
      </c>
      <c r="G37" s="36">
        <v>868.4</v>
      </c>
      <c r="H37" s="45">
        <v>865389.85</v>
      </c>
      <c r="I37" s="46"/>
      <c r="J37" s="46"/>
      <c r="K37" s="11"/>
      <c r="L37" s="11"/>
    </row>
    <row r="38" spans="1:12" customFormat="1" ht="12.75" x14ac:dyDescent="0.2">
      <c r="A38" s="13"/>
      <c r="B38" s="18"/>
      <c r="C38" s="19" t="s">
        <v>9</v>
      </c>
      <c r="D38" s="20" t="s">
        <v>62</v>
      </c>
      <c r="E38" s="20" t="s">
        <v>57</v>
      </c>
      <c r="F38" s="35">
        <v>5518310.4900000002</v>
      </c>
      <c r="G38" s="36">
        <v>1147.7</v>
      </c>
      <c r="H38" s="45">
        <v>1121194.25</v>
      </c>
      <c r="I38" s="46"/>
      <c r="J38" s="46"/>
      <c r="K38" s="11"/>
      <c r="L38" s="11"/>
    </row>
    <row r="39" spans="1:12" customFormat="1" ht="12.75" x14ac:dyDescent="0.2">
      <c r="A39" s="13"/>
      <c r="B39" s="49" t="s">
        <v>8</v>
      </c>
      <c r="C39" s="50"/>
      <c r="D39" s="21" t="s">
        <v>56</v>
      </c>
      <c r="E39" s="22" t="s">
        <v>43</v>
      </c>
      <c r="F39" s="37">
        <v>119972419.87</v>
      </c>
      <c r="G39" s="36">
        <f>G40+G41</f>
        <v>10424.99</v>
      </c>
      <c r="H39" s="45">
        <v>10182860.92</v>
      </c>
      <c r="I39" s="46"/>
      <c r="J39" s="46"/>
      <c r="K39" s="11"/>
      <c r="L39" s="11"/>
    </row>
    <row r="40" spans="1:12" customFormat="1" ht="12.75" x14ac:dyDescent="0.2">
      <c r="A40" s="13"/>
      <c r="B40" s="18"/>
      <c r="C40" s="19" t="s">
        <v>7</v>
      </c>
      <c r="D40" s="20" t="s">
        <v>56</v>
      </c>
      <c r="E40" s="20" t="s">
        <v>42</v>
      </c>
      <c r="F40" s="35">
        <v>118967419.87</v>
      </c>
      <c r="G40" s="36">
        <v>10424.99</v>
      </c>
      <c r="H40" s="45">
        <v>10182860.92</v>
      </c>
      <c r="I40" s="46"/>
      <c r="J40" s="46"/>
      <c r="K40" s="11"/>
      <c r="L40" s="11"/>
    </row>
    <row r="41" spans="1:12" customFormat="1" ht="22.5" x14ac:dyDescent="0.2">
      <c r="A41" s="13"/>
      <c r="B41" s="18"/>
      <c r="C41" s="19" t="s">
        <v>6</v>
      </c>
      <c r="D41" s="20" t="s">
        <v>56</v>
      </c>
      <c r="E41" s="20" t="s">
        <v>45</v>
      </c>
      <c r="F41" s="35">
        <v>1005000</v>
      </c>
      <c r="G41" s="36">
        <f t="shared" si="0"/>
        <v>0</v>
      </c>
      <c r="H41" s="45">
        <v>0</v>
      </c>
      <c r="I41" s="46"/>
      <c r="J41" s="46"/>
      <c r="K41" s="11"/>
      <c r="L41" s="11"/>
    </row>
    <row r="42" spans="1:12" customFormat="1" ht="12.75" x14ac:dyDescent="0.2">
      <c r="A42" s="13"/>
      <c r="B42" s="49" t="s">
        <v>5</v>
      </c>
      <c r="C42" s="50"/>
      <c r="D42" s="21" t="s">
        <v>57</v>
      </c>
      <c r="E42" s="22" t="s">
        <v>43</v>
      </c>
      <c r="F42" s="37">
        <v>93000</v>
      </c>
      <c r="G42" s="36">
        <f>G43</f>
        <v>0</v>
      </c>
      <c r="H42" s="45">
        <v>0</v>
      </c>
      <c r="I42" s="46"/>
      <c r="J42" s="46"/>
      <c r="K42" s="11"/>
      <c r="L42" s="11"/>
    </row>
    <row r="43" spans="1:12" customFormat="1" ht="12.75" x14ac:dyDescent="0.2">
      <c r="A43" s="13"/>
      <c r="B43" s="18"/>
      <c r="C43" s="19" t="s">
        <v>4</v>
      </c>
      <c r="D43" s="20" t="s">
        <v>57</v>
      </c>
      <c r="E43" s="20" t="s">
        <v>62</v>
      </c>
      <c r="F43" s="35">
        <v>93000</v>
      </c>
      <c r="G43" s="36">
        <f t="shared" si="0"/>
        <v>0</v>
      </c>
      <c r="H43" s="45">
        <v>0</v>
      </c>
      <c r="I43" s="46"/>
      <c r="J43" s="46"/>
      <c r="K43" s="11"/>
      <c r="L43" s="11"/>
    </row>
    <row r="44" spans="1:12" customFormat="1" ht="12.75" x14ac:dyDescent="0.2">
      <c r="A44" s="13"/>
      <c r="B44" s="49" t="s">
        <v>63</v>
      </c>
      <c r="C44" s="50"/>
      <c r="D44" s="21" t="s">
        <v>53</v>
      </c>
      <c r="E44" s="22" t="s">
        <v>43</v>
      </c>
      <c r="F44" s="37">
        <v>19197061.690000001</v>
      </c>
      <c r="G44" s="36">
        <f>G45+G46</f>
        <v>10424.322960000001</v>
      </c>
      <c r="H44" s="45">
        <v>10424322.960000001</v>
      </c>
      <c r="I44" s="46"/>
      <c r="J44" s="46"/>
      <c r="K44" s="11"/>
      <c r="L44" s="11"/>
    </row>
    <row r="45" spans="1:12" customFormat="1" ht="12.75" x14ac:dyDescent="0.2">
      <c r="A45" s="13"/>
      <c r="B45" s="18"/>
      <c r="C45" s="19" t="s">
        <v>3</v>
      </c>
      <c r="D45" s="20" t="s">
        <v>53</v>
      </c>
      <c r="E45" s="20" t="s">
        <v>42</v>
      </c>
      <c r="F45" s="35">
        <v>9254800</v>
      </c>
      <c r="G45" s="36">
        <f t="shared" si="0"/>
        <v>1520.923</v>
      </c>
      <c r="H45" s="45">
        <v>1520923</v>
      </c>
      <c r="I45" s="46"/>
      <c r="J45" s="46"/>
      <c r="K45" s="11"/>
      <c r="L45" s="11"/>
    </row>
    <row r="46" spans="1:12" s="8" customFormat="1" ht="12.75" x14ac:dyDescent="0.2">
      <c r="A46" s="13"/>
      <c r="B46" s="18"/>
      <c r="C46" s="19" t="s">
        <v>2</v>
      </c>
      <c r="D46" s="20" t="s">
        <v>53</v>
      </c>
      <c r="E46" s="20" t="s">
        <v>51</v>
      </c>
      <c r="F46" s="35">
        <v>9942261.6899999995</v>
      </c>
      <c r="G46" s="36">
        <f t="shared" si="0"/>
        <v>8903.3999600000006</v>
      </c>
      <c r="H46" s="45">
        <v>8903399.9600000009</v>
      </c>
      <c r="I46" s="46"/>
      <c r="J46" s="46"/>
      <c r="K46" s="11"/>
      <c r="L46" s="11"/>
    </row>
    <row r="47" spans="1:12" s="8" customFormat="1" ht="12.75" x14ac:dyDescent="0.2">
      <c r="A47" s="13"/>
      <c r="B47" s="49" t="s">
        <v>1</v>
      </c>
      <c r="C47" s="50"/>
      <c r="D47" s="21" t="s">
        <v>48</v>
      </c>
      <c r="E47" s="22" t="s">
        <v>43</v>
      </c>
      <c r="F47" s="37">
        <v>12475000</v>
      </c>
      <c r="G47" s="36">
        <f>G48</f>
        <v>2545.32881</v>
      </c>
      <c r="H47" s="45">
        <v>2545328.81</v>
      </c>
      <c r="I47" s="46"/>
      <c r="J47" s="46"/>
      <c r="K47" s="11"/>
      <c r="L47" s="11"/>
    </row>
    <row r="48" spans="1:12" s="8" customFormat="1" ht="13.5" thickBot="1" x14ac:dyDescent="0.25">
      <c r="A48" s="12"/>
      <c r="B48" s="24"/>
      <c r="C48" s="25" t="s">
        <v>0</v>
      </c>
      <c r="D48" s="26" t="s">
        <v>48</v>
      </c>
      <c r="E48" s="26" t="s">
        <v>44</v>
      </c>
      <c r="F48" s="38">
        <v>12475000</v>
      </c>
      <c r="G48" s="39">
        <f t="shared" si="0"/>
        <v>2545.32881</v>
      </c>
      <c r="H48" s="45">
        <v>2545328.81</v>
      </c>
      <c r="I48" s="46"/>
      <c r="J48" s="46"/>
      <c r="K48" s="11"/>
      <c r="L48" s="11"/>
    </row>
    <row r="49" spans="1:10" s="4" customFormat="1" ht="12.75" thickBot="1" x14ac:dyDescent="0.25">
      <c r="A49" s="7"/>
      <c r="B49" s="51" t="s">
        <v>64</v>
      </c>
      <c r="C49" s="52"/>
      <c r="D49" s="23"/>
      <c r="E49" s="23"/>
      <c r="F49" s="40">
        <v>1213780357.28</v>
      </c>
      <c r="G49" s="41">
        <f>G9+G16+G18+G21+G27+G31+G33+G39+G42+G44+G47</f>
        <v>199865.70888999998</v>
      </c>
      <c r="H49" s="47">
        <v>194493006.05000001</v>
      </c>
      <c r="I49" s="48"/>
      <c r="J49" s="48"/>
    </row>
    <row r="50" spans="1:10" s="9" customFormat="1" x14ac:dyDescent="0.2">
      <c r="F50" s="44"/>
    </row>
  </sheetData>
  <mergeCells count="60">
    <mergeCell ref="B42:C42"/>
    <mergeCell ref="B44:C44"/>
    <mergeCell ref="G1:I1"/>
    <mergeCell ref="F2:H2"/>
    <mergeCell ref="F3:H3"/>
    <mergeCell ref="C4:H4"/>
    <mergeCell ref="C5:H5"/>
    <mergeCell ref="B8:C8"/>
    <mergeCell ref="B7:C7"/>
    <mergeCell ref="B9:C9"/>
    <mergeCell ref="B16:C16"/>
    <mergeCell ref="B18:C18"/>
    <mergeCell ref="B21:C21"/>
    <mergeCell ref="B27:C27"/>
    <mergeCell ref="B31:C31"/>
    <mergeCell ref="B33:C33"/>
    <mergeCell ref="B39:C39"/>
    <mergeCell ref="B47:C47"/>
    <mergeCell ref="B49:C49"/>
    <mergeCell ref="H9:J9"/>
    <mergeCell ref="H10:J10"/>
    <mergeCell ref="H11:J11"/>
    <mergeCell ref="H12:J12"/>
    <mergeCell ref="H13:J13"/>
    <mergeCell ref="H14:J14"/>
    <mergeCell ref="H15:J15"/>
    <mergeCell ref="H16:J16"/>
    <mergeCell ref="H17:J17"/>
    <mergeCell ref="H18:J18"/>
    <mergeCell ref="H19:J19"/>
    <mergeCell ref="H20:J20"/>
    <mergeCell ref="H21:J21"/>
    <mergeCell ref="H22:J22"/>
    <mergeCell ref="H23:J23"/>
    <mergeCell ref="H24:J24"/>
    <mergeCell ref="H25:J25"/>
    <mergeCell ref="H26:J26"/>
    <mergeCell ref="H27:J27"/>
    <mergeCell ref="H28:J28"/>
    <mergeCell ref="H29:J29"/>
    <mergeCell ref="H30:J30"/>
    <mergeCell ref="H31:J31"/>
    <mergeCell ref="H32:J32"/>
    <mergeCell ref="H33:J33"/>
    <mergeCell ref="H34:J34"/>
    <mergeCell ref="H35:J35"/>
    <mergeCell ref="H36:J36"/>
    <mergeCell ref="H37:J37"/>
    <mergeCell ref="H38:J38"/>
    <mergeCell ref="H39:J39"/>
    <mergeCell ref="H40:J40"/>
    <mergeCell ref="H41:J41"/>
    <mergeCell ref="H42:J42"/>
    <mergeCell ref="H48:J48"/>
    <mergeCell ref="H49:J49"/>
    <mergeCell ref="H43:J43"/>
    <mergeCell ref="H44:J44"/>
    <mergeCell ref="H45:J45"/>
    <mergeCell ref="H46:J46"/>
    <mergeCell ref="H47:J47"/>
  </mergeCells>
  <pageMargins left="0.74803149606299213" right="0" top="0.39370078740157483" bottom="0" header="0.51181102362204722" footer="0.51181102362204722"/>
  <pageSetup paperSize="9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Бюджет (ФКР)_3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Киселева</dc:creator>
  <cp:lastModifiedBy>Смола</cp:lastModifiedBy>
  <cp:lastPrinted>2026-04-08T06:13:39Z</cp:lastPrinted>
  <dcterms:created xsi:type="dcterms:W3CDTF">2021-11-12T06:13:08Z</dcterms:created>
  <dcterms:modified xsi:type="dcterms:W3CDTF">2026-04-10T10:50:32Z</dcterms:modified>
</cp:coreProperties>
</file>